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Sheet1" sheetId="1" r:id="rId1"/>
    <sheet name="Sheet2" sheetId="2" r:id="rId2"/>
    <sheet name="Sheet3" sheetId="3" r:id="rId3"/>
  </sheets>
  <externalReferences>
    <externalReference r:id="rId6"/>
  </externalReferences>
  <definedNames>
    <definedName name="ExternalData_1" localSheetId="0">'Sheet1'!#REF!</definedName>
    <definedName name="ExternalData_4" localSheetId="0">'Sheet1'!#REF!</definedName>
    <definedName name="shares">'[1]KeyData'!$B$21</definedName>
    <definedName name="Ticker">'[1]KeyData'!$B$7</definedName>
  </definedNames>
  <calcPr calcMode="manual" fullCalcOnLoad="1"/>
</workbook>
</file>

<file path=xl/sharedStrings.xml><?xml version="1.0" encoding="utf-8"?>
<sst xmlns="http://schemas.openxmlformats.org/spreadsheetml/2006/main" count="330" uniqueCount="320">
  <si>
    <t>Year End Date</t>
  </si>
  <si>
    <t>Q2</t>
  </si>
  <si>
    <t>Q3</t>
  </si>
  <si>
    <t>Q4</t>
  </si>
  <si>
    <t>Q1</t>
  </si>
  <si>
    <t>TTM</t>
  </si>
  <si>
    <t>Report Date</t>
  </si>
  <si>
    <t>Income Statement</t>
  </si>
  <si>
    <t>Operating Revenue</t>
  </si>
  <si>
    <t>All net sales of the corporation plus any other revenues associated with the main operations of the business (or those labeled as operating revenues). It does not include dividends, interest income or non-operating income and is reported 'net' of any adjustments. For financial institutions: Operating Revenue = Interest Income + Non-Interest Income</t>
  </si>
  <si>
    <t>Total Revenue</t>
  </si>
  <si>
    <t>All revenues, sales and income that the company deems as a total sum of all of their income. Item is a subtotal and does not figure into the balancing of the Income Statement. Picked up exactly as the company reports it.</t>
  </si>
  <si>
    <t>adjustments to revenue</t>
  </si>
  <si>
    <t>For most companies this includes taxes other than income taxes particularly excise taxes, which the company does not actually pay, but only collects on behalf of the government (common for Tobacco, Liquor, Firearm industry) and other adjustments which have been 'netted' out of revenue. For financial companies reporting in Industrial Template, all expenses other than interest expense and income taxes are included in Adjustments to Revenue.</t>
  </si>
  <si>
    <t>cost of sales</t>
  </si>
  <si>
    <t>All expenses directly associated with the production of goods or services the company sells (such as material and overhead) excluding depreciation, depletion, amortization, and SG&amp;A. Typical Accounts: Cost of goods sold; Materials and production expenses; Gas purchased; Fuel and power purchased; Exploration and well drilling expense; Mining expenses; Oil and gas property abandonments, includes dry holes if not specified; Other operating expenses for utilities and railroad maintenance. When depreciation figures given on the Income Statement and on the Cash Flow Statement differ, compute the correct Cost of Sales figure: Cost of Sales + [(Depreciation from Income Statement) - (Depreciation from Cash Flow Statement)]</t>
  </si>
  <si>
    <t>cost of sales with depreciation</t>
  </si>
  <si>
    <t>All expenses directly associated with the production of goods or services the company sells. Picked up as reported on the Income Statement without adding or subtracting Depreciation, Amortization, or Amortization of Intangibles.</t>
  </si>
  <si>
    <t>gross margin</t>
  </si>
  <si>
    <t>As reported by the company on the face of the Income Statement. If not reported, this field is not calculated and is left as zero.</t>
  </si>
  <si>
    <t>gross operating profit</t>
  </si>
  <si>
    <t>The operating revenue minus cost of goods sold. Gross profit identifies the amount available to cover other operating expenses before depreciation.</t>
  </si>
  <si>
    <t>Operating Expense</t>
  </si>
  <si>
    <t>Research &amp; Development (R&amp;D) Expense</t>
  </si>
  <si>
    <t>Research costs that may be directed toward the discovery of new facts, natural laws, or phenomena without regard to the immediate commercial application to which the results may be put or as costs directed toward more specific goals such as product improvement or the perfection and improvement of processes or techniques of production. Development costs are the costs associated with bringing the fruits of research to a commercially useful and marketable stage. Typical Accounts: Research &amp; Development expense; Engineering &amp; Development expense; In-process R&amp;D.</t>
  </si>
  <si>
    <t>Selling, General &amp; Administrative (SG&amp;A) Expense</t>
  </si>
  <si>
    <t>All salaries, indirect production, marketing and general corporation expenses. Typical Accounts: Advertising; All provisions for doubtful accounts/losses; Commissions; Contribution to pension plans; Corporate expenses; Delivery; Distribution; Dry holes (oil and gas companies) -- if specified; Employee benefits; Employee profit sharing; Marketing Maintenance, except for utilities and railroads; Payroll; Rent; Selling, general, administrative; Storage and delivery</t>
  </si>
  <si>
    <t>advertising</t>
  </si>
  <si>
    <t>Costs associated with publicizing a good or need for sale. This category includes only Advertising, or line items beginning with advertising. Any other version of Advertising is considered Selling, General and Administrative.</t>
  </si>
  <si>
    <t>OperatingIncomeBeforeDepreciation</t>
  </si>
  <si>
    <t>The difference between the Operating Revenues and Operating Expenses. A subtotal reported by the company and is not often labeled. Does not figure into the balancing of the Income Statement.</t>
  </si>
  <si>
    <t>operating income</t>
  </si>
  <si>
    <t>Also known as EBITDA. The operating revenue less cost of sales, operating expenses, SG&amp;A expense and research &amp; development.</t>
  </si>
  <si>
    <t>EBITDA</t>
  </si>
  <si>
    <t>Better calculation of EBITDA</t>
  </si>
  <si>
    <t>depreciation</t>
  </si>
  <si>
    <t>A non-cash charge that represents a reduction in the value of fixed assets due to wear, age, or obsolescence. This figure also includes amortization of leased property, intangibles, and goodwill, and depletion. This field is an add-back to the Statement of Cash Flows.</t>
  </si>
  <si>
    <t>depreciation (unreconciled)</t>
  </si>
  <si>
    <t>Apportionments of cost over an operational asset's useful life.</t>
  </si>
  <si>
    <t>amortization</t>
  </si>
  <si>
    <t>The repayment of a loan by installments. Includes Amortization of any variation where Amortization is the first account listed other than Amortization of Intangibles.</t>
  </si>
  <si>
    <t>amortization of intangibles</t>
  </si>
  <si>
    <t>Systematic and rational apportionments of the acquisition cost of intangible operational assets to future periods in which the benefits contribute to revenue.</t>
  </si>
  <si>
    <t>operating profit after depreciation</t>
  </si>
  <si>
    <t>EBITDA minus Depreciation and Amortization expense.</t>
  </si>
  <si>
    <t>Other Income and Expense</t>
  </si>
  <si>
    <t>interest income</t>
  </si>
  <si>
    <t>Income generated from interest-bearing deposits or accounts.</t>
  </si>
  <si>
    <t>other income net</t>
  </si>
  <si>
    <t>Any income or expense field which do not readily fit into any previously defined fields. It is a residual category into which miscellaneous non-operating revenues and expenses are netted. Typical Accounts: Other income; Other expenses; Royalty income, except for royalty companies; Interest income; Dividend income; Gain or loss from joint venture; Idle plan expenses; Equity in earnings of unconsolidated subsidiaries; Foreign exchange adjustments; Allowance for funds used during construction; Miscellaneous income or expense; Liquidation, vacancy and store closing costs; Allowance for borrowed funds used instead of netting out interest; Settlement of contracts; Gain or loss on sale of properties where such transactions are a normal part of doing business</t>
  </si>
  <si>
    <t>other special charges</t>
  </si>
  <si>
    <t>Special charges dealing with earnings or losses attributable to occurrences or actions by the firm that are either infrequent of unusual. These fields include items that would normally be classified as other gains and losses, but are embedded in the body of the Income Statement and EPS is not readily available.</t>
  </si>
  <si>
    <t>special income charges</t>
  </si>
  <si>
    <t>Earnings or losses attributable to occurrences or actions by the firm that are either infrequent or unusual.</t>
  </si>
  <si>
    <t>EBIT</t>
  </si>
  <si>
    <t>interest expense</t>
  </si>
  <si>
    <t>Fixed interest expenses net of capitalized interest. This category also includes dividends on preferred stock of unconsolidated subsidiaries, if any.</t>
  </si>
  <si>
    <t>PreTaxIncome</t>
  </si>
  <si>
    <t>Also known as EBT. The EBIT minus interest expense, but before subtracting income taxes and adjusting for minority interest.</t>
  </si>
  <si>
    <t>income taxes</t>
  </si>
  <si>
    <t>Any taxes or income, net of any investment tax credits. Typical Accounts: Federal income tax; State and local income tax; Income tax credit; Investment tax credits Tax benefit</t>
  </si>
  <si>
    <t>minority interest</t>
  </si>
  <si>
    <t>Federal income tax; State and local income tax; Income tax credit; Investment tax credits Tax benefit</t>
  </si>
  <si>
    <t>income before income taxes</t>
  </si>
  <si>
    <t>The par or stated value of the subsidiary stock not owned by the parent company plus the minority interest's equity in the surplus of the subsidiary. This item includes preferred dividend averages on the minority preferred stock (preferred shares not owned by the reporting parent company). Minority interest also refers to stockholders who own less than 50% of a subsidiary's outstanding voting common stock. The minority stockholders hold an interest in the subsidiary's net assets and share earnings with the parent company.</t>
  </si>
  <si>
    <t>net income (continuing operations)</t>
  </si>
  <si>
    <t>Income taken before the following: Preferred Dividends; Extraordinary Gains and Losses; Income from Cumulative Effects of Accounting Change; Non-Recurring Items; Income from Tax Loss Carryforward; Other Gains/Losses</t>
  </si>
  <si>
    <t>net income (discontinued operations)</t>
  </si>
  <si>
    <t>The income from operations sold or discontinued during the accounting period. However, it does not include extraordinary gains/losses.</t>
  </si>
  <si>
    <t>NetIncomeFromTotalOperations</t>
  </si>
  <si>
    <t>Net income taken from total operations (continuing + discontinued operations), after taxes and minority interest and before extraordinary gains/losses.</t>
  </si>
  <si>
    <t>ExtraordinaryIncomeLosses</t>
  </si>
  <si>
    <t>Income incurred from extraordinary events and transactions that are both infrequent and unusual. Examples: 1. Act of God. 2. Property taken by a foreign country. 3. A new law/regulation. Typical Accounts: Extraordinary Items; Extraordinary Credit</t>
  </si>
  <si>
    <t>IncomeFromCummulatedEffectOfAccountingChanges</t>
  </si>
  <si>
    <t>Gains or losses from changes in accounting for depreciation or inventory methods.</t>
  </si>
  <si>
    <t>IncomeFromTaxLossCarryforward</t>
  </si>
  <si>
    <t>Occurs if a company has had a net loss from operations on a previous year that can be carried forward to reduce net income for tax purposes.</t>
  </si>
  <si>
    <t>other gains/losses</t>
  </si>
  <si>
    <t>The gains/losses incurred from an event that is both uncontrollable and often occurs in the area. Examples: 1) List gains/losses from the sale of operations or company assets (property, plant, equipment). 2) Acts of God that are indigenous to an area: tornadoes. 3) Losses from a labor strike.</t>
  </si>
  <si>
    <t>total net income</t>
  </si>
  <si>
    <t>The operations (continuing and discontinued) and all the other income or charges (extraordinary, accounting changes, tax loss carryforward, and other gains and losses).</t>
  </si>
  <si>
    <t>NormalizedIncome</t>
  </si>
  <si>
    <t>The Net Income from Continuing Operations minus Special Income / Charge. (calculated).</t>
  </si>
  <si>
    <t>NetIncomeAvailableForCommon</t>
  </si>
  <si>
    <t>The Net Income from Continuing Operations minus the preferred dividends paid. It represents the income available to common stockholders.</t>
  </si>
  <si>
    <t>Dividends &amp; EPS</t>
  </si>
  <si>
    <t>preferred dividends</t>
  </si>
  <si>
    <t>The total dollar amount of the current dividend requirement on issued preferred stock of the parent company. Preferred dividends are the amount required for the Turrent year only, and not for any amount required in past years.</t>
  </si>
  <si>
    <t>ExciseTaxes</t>
  </si>
  <si>
    <t>-</t>
  </si>
  <si>
    <t>Basic EPS - Total</t>
  </si>
  <si>
    <t>A reported figure based on the Financial Accounting Standards Board (FASB) Statement 128 issued in 1997. Basic EPS from Total Operations is the bottom line income after all expenses divided by the weighted average number of common shares outstanding.</t>
  </si>
  <si>
    <t>Diluted EPS - Total</t>
  </si>
  <si>
    <t>A reported figure based on the Financial Accounting Standards Board (FASB) Statement 128 issued in 1997. Diluted EPS from Total Operations is the bottom line income after all expenses divided by the common shares outstanding adjusted for the assumed conversion of all potentially dilutive securities. Securities having a dilutive effect may include convertible debentures, warrants, options, convertible preferred stock, etc. This excludes income from extraordinary gains/losses.</t>
  </si>
  <si>
    <t>Dividends Paid Per Share (DPS)</t>
  </si>
  <si>
    <t>The fiscal year-to-date cumulative dividends paid per share--data taken from the annual report.</t>
  </si>
  <si>
    <t>Shares Outstanding</t>
  </si>
  <si>
    <t>shares out (common class only)</t>
  </si>
  <si>
    <t>The total common shares outstanding as reported by the company on the annual report.</t>
  </si>
  <si>
    <t>preferred shares</t>
  </si>
  <si>
    <t>Shares listed as preferred. These shares have certain preferences and benefits that common stock do not have.</t>
  </si>
  <si>
    <t>basic weighted shares</t>
  </si>
  <si>
    <t>Shares outstanding that are used in the calculation of Basic EPS, and are usually listed on the Income Statement or in the notes to the financial statements. They are the average shares outstanding during the accounting period. The difference between Basic and Fully Diluted is fully diluted assumes the exercise of warrants and stock options, and the conversion of convertible bonds and preferred stock.</t>
  </si>
  <si>
    <t>diluted weighted shares</t>
  </si>
  <si>
    <t>Shares outstanding that are used in the calculation of Dilluted EPS, and are usually listed on the Income Statement or in the notes to the financial statements. They are the average shares outstanding during the accounting period. The difference between Basic and Fully Diluted is fully diluted assumes the exercise of warrants and stock options, and the conversion of convertible bonds and preferred stock.</t>
  </si>
  <si>
    <t>Balance Sheet</t>
  </si>
  <si>
    <t>Assets</t>
  </si>
  <si>
    <t>cash &amp; equivalents</t>
  </si>
  <si>
    <t>Cash on hand. Typical Accounts: Cash; Bullion, except for gold and silver making companies.</t>
  </si>
  <si>
    <t>restricted cash</t>
  </si>
  <si>
    <t>Liquid assets that have certain constraints imposed upon them.</t>
  </si>
  <si>
    <t>marketable securities</t>
  </si>
  <si>
    <t>Short term Investments which will be liquidated within one year. Typical Accounts: Certificates of deposit; Commercial paper; Short-term investments; Temporary cash investments; Time deposits, and stock equity of other companies.</t>
  </si>
  <si>
    <t>accounts receivable</t>
  </si>
  <si>
    <t>Money owed by customers to the company.</t>
  </si>
  <si>
    <t>LoansReceivable</t>
  </si>
  <si>
    <t>Debts owed to the company.</t>
  </si>
  <si>
    <t>other receivable</t>
  </si>
  <si>
    <t>Amounts owed to the company not categorized as Accounts Rec. or Loans Rec.</t>
  </si>
  <si>
    <t>receivables</t>
  </si>
  <si>
    <t>Amounts owed to the company, net of any provision for bad debts. Typical Accounts: Accounts receivable; Notes receivable; Trade receivables; Accrued receivables; Unbilled costs and estimated earnings on contracts in progress; Amount due from unconsolidated subsidiaries; Money due from sales of debentures; Unbilled shipments; Amounts due from officers and employees (when listed as a current asset); Commercial paper listed by subsidiaries to parent company; Store property covered by investors commitments to purchase</t>
  </si>
  <si>
    <t>inventories, raw materials</t>
  </si>
  <si>
    <t>Materials a manufacturer converts into a finished product.</t>
  </si>
  <si>
    <t>inventories, work in progress</t>
  </si>
  <si>
    <t>Works, or goods, in the process of being fabricated or manufactured but not yet completed as finished goods.</t>
  </si>
  <si>
    <t>inventories, purchased components</t>
  </si>
  <si>
    <t>Individual parts purchased in order to complete a finished product.</t>
  </si>
  <si>
    <t>inventories, finished goods</t>
  </si>
  <si>
    <t>Products or goods that have been completely assembled or built.</t>
  </si>
  <si>
    <t>inventories, other</t>
  </si>
  <si>
    <t>All other inventory related accounts not otherwise categorized. If the inventory breakdown is not available, all inventories are placed in this field.</t>
  </si>
  <si>
    <t>InventoriesAjustmentsAndAllowances</t>
  </si>
  <si>
    <t>Unrecorded decreases in inventory resulting from such factors as breakage, spoilage, employee theft and shoplifting.</t>
  </si>
  <si>
    <t>inventories</t>
  </si>
  <si>
    <t>Merchandise bought for resale or supplies and raw materials purchased for use in revenue producing operations.</t>
  </si>
  <si>
    <t>prepaid expenses</t>
  </si>
  <si>
    <t>The amounts that are paid prior to the period they cover.</t>
  </si>
  <si>
    <t>current defered income taxes</t>
  </si>
  <si>
    <t>The result of timing differences between taxable income reported on the Income Statement and taxable income from the company's tax return.</t>
  </si>
  <si>
    <t>other current assets</t>
  </si>
  <si>
    <t>Prepayments, deferred charges, and amounts (other than trade accounts) due from parents and subsidiaries. Also includes any other current assets that are not assigned to cash and cash equivalents, receivables, or inventories. Typical Accounts: Other current assets; Current expenses applicable to future operations; Cash surrender value of life insurance;; Refundable taxes;</t>
  </si>
  <si>
    <t>total current assets</t>
  </si>
  <si>
    <t>Cash and equivalents + receivables + inventories + other current assets. Total current assets is the total amount of assets considered to be convertible into cash within a relatively short period of time, usually a year.</t>
  </si>
  <si>
    <t>land and improvements</t>
  </si>
  <si>
    <t>Fixed Assets that specifically deal with land a company owns. Include the improvements associated with land.</t>
  </si>
  <si>
    <t>building and improvements</t>
  </si>
  <si>
    <t>Fixed Assets that specifically deal with the facilities a company owns. Include the improvements associated with buildings and properties.</t>
  </si>
  <si>
    <t>machinery, furniture &amp; equipment</t>
  </si>
  <si>
    <t>Fixed Assets specifically dealing with tools, equipment and office furniture.</t>
  </si>
  <si>
    <t>construction in progress</t>
  </si>
  <si>
    <t>Buildings in progress that have not yet been finished.</t>
  </si>
  <si>
    <t>other fixed assets</t>
  </si>
  <si>
    <t>Line items not falling into the other available Fixed Asset categories.</t>
  </si>
  <si>
    <t>total fixed assets</t>
  </si>
  <si>
    <t>gross fixed assets</t>
  </si>
  <si>
    <t>The original purchase price of the fixed assets of a company.</t>
  </si>
  <si>
    <t>AccumulatedDepreciationAndDepletion</t>
  </si>
  <si>
    <t>The accumulated amount of wear and tear or obsolescence charged against the fixed assets of a company. Accumulated Depletion is a reserve set up to compensate for the reduction in value of a natural resource as it is exhausted or depleted.</t>
  </si>
  <si>
    <t>net fixed assets</t>
  </si>
  <si>
    <t>The assets of a company that are of a relatively permanent nature and are not intended for resale such as property, plant and equipment. The figure is stated as cost minus accumulated depreciation &amp; amortization.</t>
  </si>
  <si>
    <t>intangibles</t>
  </si>
  <si>
    <t>Assets that are neither physical nor financial in nature, nevertheless, have value to the company. Intangibles are listed net of accumulated amortization. Typical Accounts: Patents; Trademarks; Copyrights; Licenses; Franchises; Excess of cost over net tangible assets required; Intangible assets</t>
  </si>
  <si>
    <t>CostInExcess</t>
  </si>
  <si>
    <t>Intangible assets in another form, separated from the intangibles line item.</t>
  </si>
  <si>
    <t>NonCurrentDeferredIncomeTaxes</t>
  </si>
  <si>
    <t>A result of timing differences between taxable income reported on the Income Statement and taxable income from the company's tax return. Depending on the positioning of Deferred Income Taxes, the field may be either current (within current assets) or non-current (below total current assets). Typically a company will have 2 Deferred Income Taxes fields.</t>
  </si>
  <si>
    <t>other non-current assets</t>
  </si>
  <si>
    <t>Items that are not assigned to net fixed assets or intangibles. Typical Accounts: Non-current prepaid expenses; Non-current deferred charges; Non-current investments and advances; Non-current receivables</t>
  </si>
  <si>
    <t>total non-current assets</t>
  </si>
  <si>
    <t>Intangibles + other non-current assets.</t>
  </si>
  <si>
    <t>total assets</t>
  </si>
  <si>
    <t>Total current assets + total non-current assets.</t>
  </si>
  <si>
    <t>Liabilities &amp; Equity</t>
  </si>
  <si>
    <t>accounts payable</t>
  </si>
  <si>
    <t>Money owed (payable) to suppliers for goods or services purchased on credit; these must be paid within 12 months. Typical Accounts: Accounts payable; Trade notes payable</t>
  </si>
  <si>
    <t>notes payable</t>
  </si>
  <si>
    <t>Written promises to pay a stated sum at one or more specified dates in the future.</t>
  </si>
  <si>
    <t>short-term debt</t>
  </si>
  <si>
    <t>The amount of borrowings (principal and interest) that must be paid in the near future (usually one year). Typical Accounts: Current portion of long-term debt; Port of long-term debt payable within one year; Current bank notes payable; Current notes payable (non-trade); Short-term debt; Current commercial paper owed; Interim debt</t>
  </si>
  <si>
    <t>accrued expenses</t>
  </si>
  <si>
    <t>Expenses incurred during the accounting period, but not required to be paid until a late date.</t>
  </si>
  <si>
    <t>accrued liabilities</t>
  </si>
  <si>
    <t>The catch-all field for amounts owed but not yet paid on a responsibility or requirement.</t>
  </si>
  <si>
    <t>deferred revenues</t>
  </si>
  <si>
    <t>Unearned revenues or revenues collected in advance.</t>
  </si>
  <si>
    <t>current deferred income taxes</t>
  </si>
  <si>
    <t>Result of timing differences between taxable income reported on the Income Statement and taxable income from the company's tax return.</t>
  </si>
  <si>
    <t>other current liabilities</t>
  </si>
  <si>
    <t>Liabilities that do not readily fit into the predefined categories. Typical Accounts: Current dividends payable; Current taxes payable; Advance ticket sales (airlines)</t>
  </si>
  <si>
    <t>total current liabilities</t>
  </si>
  <si>
    <t>Accounts payable + short-term debt + other current liabilities.</t>
  </si>
  <si>
    <t>long-term debt</t>
  </si>
  <si>
    <t>The amount of borrowings due after one year from the date of the balance sheet. Typical Accounts: Long-term debt; Long-term obligations; Non-current notes payable; Bonds, debentures, mortgages, etc.; Term obligations; Current maturities intended to be refinanced; Convertible subordinated debentures; Unsecured term notes; Mortgages payable; First mortgage bonds; Mortgage notes and contracts payable; Installment notes; Long term leases (an alternative to ownership and bond financing)</t>
  </si>
  <si>
    <t>capital lease obligations</t>
  </si>
  <si>
    <t>Leases that must be reflected on a company's balance sheet.</t>
  </si>
  <si>
    <t>deferred income taxes</t>
  </si>
  <si>
    <t>The estimated future tax obligations which usually arise when different depreciation methods are used for financial statements and tax purposes. It is also an add-back to the Statement of Cash Flows. Deferred Income Taxes includes accumulated tax deferrals due to accelerated depreciation and investment credit. Typical Accounts: Federal income tax; State and local income tax; Income tax credit; Investment tax credits; Tax benefits</t>
  </si>
  <si>
    <t>other non-current liabilities</t>
  </si>
  <si>
    <t>The liabilities not assigned to long-term debt or deferred income taxes. Typical Accounts: Unamortized debt premium; Non-current deferred credits; Security deposits by lessees; Unamortized investment tax credits; Reserves</t>
  </si>
  <si>
    <t>MinorityInterestLiabilities</t>
  </si>
  <si>
    <t>PreferredSecuritiesOfSubsidiaryTrustLiabilities</t>
  </si>
  <si>
    <t>Securities of a wholly or partially owned company.</t>
  </si>
  <si>
    <t>preferred equity outside stock equity</t>
  </si>
  <si>
    <t>A minority interest in the company.</t>
  </si>
  <si>
    <t>total non-current liabilities</t>
  </si>
  <si>
    <t>Long-term debt + deferred income taxes + other non-current liabilities + minority interest.</t>
  </si>
  <si>
    <t>TotalLiabilities</t>
  </si>
  <si>
    <t>Total current liabilities + total non-current liabilities.</t>
  </si>
  <si>
    <t>preferred stock equity</t>
  </si>
  <si>
    <t>The amount of stockholders equity attributable to the preferred stock issued of the parent company.</t>
  </si>
  <si>
    <t>common stock equity</t>
  </si>
  <si>
    <t>The amount of shareholders equity attributable to common stock. This figure taken from the annual or quarterly reports. Common stock equity generally consists of the following items: 1) Common stock (all issues) at par value. 2) Capital surplus or additional paid-in capital. 3)  Retained earnings or earned surplus (net of foreign exchange gains/losses). Common Stock Equity = Common stock (all issues) at par + Capital surplus (additional paid-in capital) + Retained earnings (or earned surplus).</t>
  </si>
  <si>
    <t>CommonPar</t>
  </si>
  <si>
    <t>The nominal or face value of a security.</t>
  </si>
  <si>
    <t>AdditionalPaidInCapital</t>
  </si>
  <si>
    <t>Capital received from investors in exchange for stock, as distinguished from capital generated from earnings or donated.</t>
  </si>
  <si>
    <t>CumulativeTranslationAdjustment</t>
  </si>
  <si>
    <t>Adjustments for foreign currencies.</t>
  </si>
  <si>
    <t>retained earnings</t>
  </si>
  <si>
    <t>The portion of net income that has been retained for reinvestment in the company rather than being paid in dividends to the shareholders. ypical Accounts: Retained earnings; Retained earnings; Retained income, Undivided profits, and Earned surplus</t>
  </si>
  <si>
    <t>TreasuryStock</t>
  </si>
  <si>
    <t>OtherEquityAdjustments</t>
  </si>
  <si>
    <t>The equity items not classified as preferred equity, common par, additional paid in capital, or cumulative translation adjustment.</t>
  </si>
  <si>
    <t>total capitalization</t>
  </si>
  <si>
    <t>Equals total equity + long-term debt.</t>
  </si>
  <si>
    <t>total equity</t>
  </si>
  <si>
    <t>Preferred stock equity + common stock equity</t>
  </si>
  <si>
    <t>total liabilities &amp; stock equity</t>
  </si>
  <si>
    <t>The sum of the total liabilities and the shareholders equity</t>
  </si>
  <si>
    <t>working capital</t>
  </si>
  <si>
    <t>Current Assets - Current Liabilities. This is the amount of current assets available to the company to finance operations and expansion after current liabilities have been covered.</t>
  </si>
  <si>
    <t>FreeCashFlow</t>
  </si>
  <si>
    <t>Cash from Operations minus Purchase of Plant, Property, and Equipment minus Payment of Cash Dividends, data taken from the latest annual report.</t>
  </si>
  <si>
    <t>invested capital</t>
  </si>
  <si>
    <t>Long-Term Debt + Preferred Equity + Common Equity.</t>
  </si>
  <si>
    <t>cash flow</t>
  </si>
  <si>
    <t>Net Income from Total Operations minus Preferred Dividends plus Depreciation as taken from the annual report.</t>
  </si>
  <si>
    <t>Cash Flow Statement</t>
  </si>
  <si>
    <t>Operating Activities</t>
  </si>
  <si>
    <t>net income/loss</t>
  </si>
  <si>
    <t>The apportionment of cost over an operational asset's useful life. This field is to be loaded as reported in the Operating Activities section of the Cash Flow Statement. Include any variation where Depreciation is the first account listed in the line item.</t>
  </si>
  <si>
    <t>The systematic and rational apportionment of the acquisition cost of intangible operational assets to future periods in which the benefits contribute to revenue. This field is to include Amortization and any variation where Amortization is the first account listed in the line item, excluding Amortization of Intangibles.</t>
  </si>
  <si>
    <t>The apportionment of expenses dealing strictly with intangible assets.</t>
  </si>
  <si>
    <t>operating gains</t>
  </si>
  <si>
    <t>Any adjustments that involve the actual operations of the company. These items actually effect the income of the company. Typical Accounts: Provision for returns &amp; allowances; provision for credit losses; provision for bad debt Provision for losses on Trade &amp; Other Accounts Receivable; Compensatory stock expense; Realized Gains &amp; Losses; Foreign currency translation loss/gain; Net security loss/gain; Estimated restructuring loss; Gain/loss on early debt extinguishment; Gain/loss on sale and leaseback; Gain/loss on settlement of pension obligation</t>
  </si>
  <si>
    <t>extraordinary gains</t>
  </si>
  <si>
    <t>Income incurred from extraordinary events and transactions that are both infrequent and unusual. Examples: 1) Act of God. 2) Property taken by a foreign country. ). A new law/regulation. Typical Accounts: Extraordinary Items; Extraordinary Credit</t>
  </si>
  <si>
    <t>(increase) decrease in receivables</t>
  </si>
  <si>
    <t>The increase or decrease between periods of the Receivables. Receivables are amounts due to be paid to the company from clients and other. Typical Accounts: Accounts receivable; Notes receivable; Trade receivable; Other receivable; Accrued receivables; Unbilled costs and estimated earnings on contract in progress; Money due from sales of debentures; Unbilled shipments; Amounts due from officers and employees; Commercial paper listed by subsidiaries to parent company; Store property covered by investors commitments to purchase</t>
  </si>
  <si>
    <t>(increase) decrease in inventories</t>
  </si>
  <si>
    <t>The increase or decrease between periods of the Inventories. Inventories represent merchandise bought for resale and supplies and raw materials purchased for use in revenue producing operations. Typical Accounts: Inventories; Materials and supplies; Raw Materials; Work in process; Finished goods; Merchandise; Merchandise in transit; U.S. Government contract billings and expensed contracts; Deposits/advances on material purchases; Work in process and advances to subcontractors (net of progress payments); Advance manufacturing costs; Revenue stamps; Unbilled costs on U.S. Government contracts; Advances to planters; Fuel, oil and gas (utilities); Advances to other producers (motion picture companies); Storage charges (distilleries); Film costs net of accumulated depreciation; Program broadcast rights; Tires and trucking supplies for transportation companies; Bullion for gold and silver mining companies</t>
  </si>
  <si>
    <t>(increase) decrease in prepaid expenses</t>
  </si>
  <si>
    <t>Amounts that are paid prior to the period they cover. Any prepaid account that is current should be considered for inclusion in this line item.</t>
  </si>
  <si>
    <t>(increase) decrease in other current assets</t>
  </si>
  <si>
    <t>The increase or decrease between periods of the Other Current Assets. Other Current Assets includes all other current assets that are not assigned to accounts receivable and inventories. This category typically includes prepayments, deferred charges, and amounts (other than trade accounts) due from parents and subsidiaries. Typical Accounts: Other current assets; Current deferred taxes; Current expenses applicable to future operations; Cash surrender value of life insurance</t>
  </si>
  <si>
    <t>decrease (increase) in payables</t>
  </si>
  <si>
    <t>The increase or decrease between periods of the Payables.</t>
  </si>
  <si>
    <t>decrease (increase) in other current liabilities</t>
  </si>
  <si>
    <t>The increase or decrease between periods of the Other Current Assets. Other Current Liabilities includes all other current liabilities that do not fit into short-term debt. Typical Accounts: Accrued taxes; Current dividends payable; Current taxes payable; Current accrued liabilities; Advance ticket sales (airlines); Accrued compensation; Accrued expense; Other current liabilities; Increase in self insurance; Interest payable; Payroll payable; Commission payable; Deferred income tax; Unearned rent/revenue; Deferred revenue; Unearned premiums; Policyholder funds; Franchise deposits; Security sold under agreement to repurchase; Insurance and annuity reserves; Travelers' checks outstanding; Checks outstanding; Deferred research revenue; Policy claims and reserves; Payment service obligations; Advances and billing in excess of related costs.</t>
  </si>
  <si>
    <t>decrease (increase) in other working capital</t>
  </si>
  <si>
    <t>The increase or decrease between periods of the Working Capital. Working Capital is the amount left to the company to finance operations and expansion after current liabilities have been covered.</t>
  </si>
  <si>
    <t>other non-cash items</t>
  </si>
  <si>
    <t>All items that are not considered non-current assets, long-term debt, and liabilities. Includes any other items that are not assigned to depreciation &amp; amortization, deferred income taxes, operating gains/losses, extraordinary gains/losses, or working capital.</t>
  </si>
  <si>
    <t>net cash from continuing operations</t>
  </si>
  <si>
    <t>Depreciation &amp; Amortization + Deferred Income Taxes + Operating Gains/Losses + Extraordinary Gains/Losses +  Accounts Receivable + Inventories + Other Current Assets + Accounts Payable + Other Current Liabilities + Other Changes in Working Capital + Other Non-Cash Items.</t>
  </si>
  <si>
    <t>net cash from discontinued operations</t>
  </si>
  <si>
    <t>Income from operations sold or discontinued during the accounting period. This is not an extraordinary gain/loss</t>
  </si>
  <si>
    <t>net cash from total operating activities</t>
  </si>
  <si>
    <t>Net Cash Continuing Operations + Net Cash Discontinuing Operations</t>
  </si>
  <si>
    <t>Investing Activities</t>
  </si>
  <si>
    <t>sale of property, plant &amp; equipment</t>
  </si>
  <si>
    <t>The amount received from selling any fixed assets such as property, plant and equipment. Usually this section also includes any retirement of equipment. Typical Accounts: Sale of business segments; Sale of credit and receivables; Property disposition; Proceeds from sale or disposition of business or investment; Decrease in excess of purchase price over acquired net assets; Abandoned project (expenditures) credit; Allowances for other funds during construction</t>
  </si>
  <si>
    <t>sale of long-term investments</t>
  </si>
  <si>
    <t>Profits received from selling Long Term Marketable securities.</t>
  </si>
  <si>
    <t>sale of short-term investments</t>
  </si>
  <si>
    <t>Profit received from selling short term marketable securities. Typical Accounts: Proceeds from short-term investments; Investment in leveraged leases; Treasury bills; Certificates of deposit; Banker's acceptances; Money market investments; Commercial paper; Eurodollars; Repurchase Agreements (RPs); Collateral investments; Temporary investments</t>
  </si>
  <si>
    <t>purchase of property, plant &amp; equipment</t>
  </si>
  <si>
    <t>The amount of capital outlays undertaken to increase, construct or improve capital assets. Typical Accounts: Additions to PP&amp;E; Increase in PP&amp;E; Purchases of trademarks &amp; franchises; Additions to equip under lease; Additions to finance lease; Investment in affiliates; Investments in software; Increase in capital lease property; Capital expenditures; Transaction costs; Deferred start-up costs; Lease rights &amp; interests</t>
  </si>
  <si>
    <t>acquisitions</t>
  </si>
  <si>
    <t>Increase in property, plant and equipment as a result of acquisitions. To be distinguished from the purchase of property, plant and equipment.</t>
  </si>
  <si>
    <t>purchase of long-term investments</t>
  </si>
  <si>
    <t>All purchases of long term investments.</t>
  </si>
  <si>
    <t>purchase of  short-term investments</t>
  </si>
  <si>
    <t>All purchases of short-term investment items. Typical Accounts: Purchase short-term investments; Investment in common stock equity; Marketable equity securities and other; Purchase treasury bills; Purchase certificates of deposit; Treasury Bills; Trading account securities; Money Market investments; Commercial paper; Eurodollars; Repurchase Agreements (RPs); Interest Bearing Deposit Accounts; Demand deposit (interest bearing); Interest bearing checking account; Savings account; Deposit in foreign offices; Money market certificates and deposit accounts</t>
  </si>
  <si>
    <t>other investing changes, net</t>
  </si>
  <si>
    <t>Any items that are not assigned to purchases, selling of fixed assets, or investments. Typical Accounts: Investment in subsidiary; Investment in affiliated companies; Proceeds from life insurance; Purchases of other assets; Intangible assets; Acquisitions &amp; development of software; Equipment under operating leases; Proceeds from sale of discontinued operations; Reduction in investment deposits; Decrease in invest-bearing balance with banks; Payment to increase tax basis of acquired company assets</t>
  </si>
  <si>
    <t>cash from discontinued investing activities</t>
  </si>
  <si>
    <t>Earnings from operations sold or discontinued over the designated time period.</t>
  </si>
  <si>
    <t>net cash from investing activities</t>
  </si>
  <si>
    <t>Sale Property, Plant, Equipment + Sale Short-Term Investments + Purchase Property, Plant, Equipment + Purchase Short-Term Debt + Other Investing Changes</t>
  </si>
  <si>
    <t>Financing Activities</t>
  </si>
  <si>
    <t>issuance of debt</t>
  </si>
  <si>
    <t>All items that involve proceeds from current and long-term debt issued to clients. Typical Accounts: Proceeds from long-term and short-term borrowing; Additional long-term, short-term borrowing; Increase in short-term loan payable; Sale of receivables</t>
  </si>
  <si>
    <t>issuance of capital stock</t>
  </si>
  <si>
    <t>Items that involve the issuance of common and preferred stock, and the sale of treasury stock. Typical Accounts: sale of common/treasury stock, sale of convertibles, issued preferred stock, increase/decrease in commercial paper, options to convert exercised, disposition of shares from company treasury, and issue stock under stock option plan for employees.</t>
  </si>
  <si>
    <t>repayment of long-term debt</t>
  </si>
  <si>
    <t>The payments of long term obligations (over one year).</t>
  </si>
  <si>
    <t>repurchase of capital stock</t>
  </si>
  <si>
    <t>Anything that involves the repurchase of common and preferred stock for the treasury. Typical Accounts: Treasury stock acquired/purchased; Repurchase company shares for treasury; Return of capital to shareholders; Redemption of preferred stock/common stock</t>
  </si>
  <si>
    <t>payment of cash dividends</t>
  </si>
  <si>
    <t>Cash payments of common and preferred dividends to the shareholders. Preferred dividends are the amount required for the current year only and not for any amount in prior years.</t>
  </si>
  <si>
    <t>other financing charges, net</t>
  </si>
  <si>
    <t>Any financing item that is not assigned to: Debt, Capital Stock, Payment of Cash Dividends. Typical Accounts: Realization (repayment) of purchases tax benefit; Cash payment on outstanding interest rate swaps; Repurchase of receivables from banks; Proceeds from sale and leaseback of assets; Addition to minority interest; Sale of affiliated preferred stock</t>
  </si>
  <si>
    <t>cash from discontinued financing activities</t>
  </si>
  <si>
    <t>net cash from financing activities</t>
  </si>
  <si>
    <t>Issuance of Debt + Issuance of Capital Stock + Repayment of Long-Term Debt + Repurchase Capital Stock + Payment of Cash Dividends + Other Financing Changes, Net.</t>
  </si>
  <si>
    <t>Net Cash Flow</t>
  </si>
  <si>
    <t>effect exchange rate changes</t>
  </si>
  <si>
    <t>Any gains/losses from the translation from foreign to U.S. dollars.</t>
  </si>
  <si>
    <t>net change in cash &amp; equivalents</t>
  </si>
  <si>
    <t>The difference between the cash &amp; cash equivalents at the beginning of the reporting period minus the amount at the end of the reporting period.</t>
  </si>
  <si>
    <t>cash at beginning of period</t>
  </si>
  <si>
    <t>The cash and equivalents balance at the beginning of the accounting period, as indicated on the Cash Flow statement. It is equal to the Beginning Cash and Equivalents, plus the Net Change in Cash and Equivalents.</t>
  </si>
  <si>
    <t>cash end of period</t>
  </si>
  <si>
    <t>The cash and equivalents balance at the end of the accounting period, as indicated on the Cash Flow statement. It is equal to the Beginning Cash and Equivalents, plus the Net Change in Cash and Equivalents.</t>
  </si>
  <si>
    <t>foreign sales</t>
  </si>
  <si>
    <t>Sales attributed to customers who reside outside of the country where the company has its principal executive offices.</t>
  </si>
  <si>
    <t>domestic sales</t>
  </si>
  <si>
    <t>Sales attributed to customers who reside inside of the country where the company has its principal executive offices.</t>
  </si>
  <si>
    <t>Sample data for MSFT. Look at the detailed line item data that is retrieved automatically.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</si>
</sst>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0.0_);\(#,##0.0\)"/>
    <numFmt numFmtId="166" formatCode="[$-409]d\-mmm\-yy;@"/>
    <numFmt numFmtId="167" formatCode="0.00&quot;%&quot;"/>
    <numFmt numFmtId="168" formatCode="[$-409]d\-mmm\-yyyy;@"/>
    <numFmt numFmtId="169" formatCode="0.0"/>
    <numFmt numFmtId="170" formatCode="0.0%"/>
  </numFmts>
  <fonts count="7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Arial"/>
      <family val="2"/>
    </font>
    <font>
      <b/>
      <sz val="14"/>
      <color indexed="8"/>
      <name val="Arial"/>
      <family val="2"/>
    </font>
    <font>
      <b/>
      <sz val="10"/>
      <name val="Arial"/>
      <family val="2"/>
    </font>
    <font>
      <b/>
      <sz val="14"/>
      <color indexed="9"/>
      <name val="Arial"/>
      <family val="2"/>
    </font>
    <font>
      <b/>
      <sz val="12"/>
      <name val="Arial"/>
      <family val="2"/>
    </font>
    <font>
      <sz val="9"/>
      <name val="Arial"/>
      <family val="2"/>
    </font>
    <font>
      <b/>
      <i/>
      <sz val="16"/>
      <color indexed="9"/>
      <name val="Arial"/>
      <family val="2"/>
    </font>
    <font>
      <b/>
      <sz val="11"/>
      <color indexed="9"/>
      <name val="Arial"/>
      <family val="2"/>
    </font>
    <font>
      <b/>
      <sz val="10"/>
      <color indexed="9"/>
      <name val="Arial"/>
      <family val="2"/>
    </font>
    <font>
      <sz val="11"/>
      <color indexed="8"/>
      <name val="Arial"/>
      <family val="2"/>
    </font>
    <font>
      <sz val="11"/>
      <color indexed="62"/>
      <name val="Arial"/>
      <family val="2"/>
    </font>
    <font>
      <sz val="11"/>
      <name val="Arial"/>
      <family val="2"/>
    </font>
    <font>
      <b/>
      <sz val="11"/>
      <color indexed="8"/>
      <name val="Arial"/>
      <family val="2"/>
    </font>
    <font>
      <sz val="11"/>
      <color indexed="16"/>
      <name val="Arial"/>
      <family val="2"/>
    </font>
    <font>
      <sz val="11"/>
      <color indexed="17"/>
      <name val="Arial"/>
      <family val="2"/>
    </font>
    <font>
      <b/>
      <sz val="13"/>
      <color indexed="8"/>
      <name val="Arial"/>
      <family val="2"/>
    </font>
    <font>
      <i/>
      <sz val="10"/>
      <color indexed="23"/>
      <name val="Arial"/>
      <family val="2"/>
    </font>
    <font>
      <b/>
      <sz val="11"/>
      <color indexed="16"/>
      <name val="Arial"/>
      <family val="2"/>
    </font>
    <font>
      <b/>
      <i/>
      <sz val="11"/>
      <color indexed="9"/>
      <name val="Arial"/>
      <family val="2"/>
    </font>
    <font>
      <b/>
      <i/>
      <sz val="11"/>
      <color indexed="62"/>
      <name val="Arial"/>
      <family val="2"/>
    </font>
    <font>
      <b/>
      <sz val="11"/>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i/>
      <sz val="16"/>
      <color theme="0"/>
      <name val="Arial"/>
      <family val="2"/>
    </font>
    <font>
      <b/>
      <sz val="11"/>
      <color theme="0"/>
      <name val="Arial"/>
      <family val="2"/>
    </font>
    <font>
      <b/>
      <sz val="10"/>
      <color theme="0"/>
      <name val="Arial"/>
      <family val="2"/>
    </font>
    <font>
      <sz val="11"/>
      <color theme="1"/>
      <name val="Arial"/>
      <family val="2"/>
    </font>
    <font>
      <sz val="11"/>
      <color theme="4"/>
      <name val="Arial"/>
      <family val="2"/>
    </font>
    <font>
      <b/>
      <sz val="11"/>
      <color theme="1"/>
      <name val="Arial"/>
      <family val="2"/>
    </font>
    <font>
      <sz val="11"/>
      <color theme="5" tint="-0.4999699890613556"/>
      <name val="Arial"/>
      <family val="2"/>
    </font>
    <font>
      <b/>
      <sz val="14"/>
      <color theme="1"/>
      <name val="Arial"/>
      <family val="2"/>
    </font>
    <font>
      <sz val="11"/>
      <color theme="6" tint="-0.4999699890613556"/>
      <name val="Arial"/>
      <family val="2"/>
    </font>
    <font>
      <b/>
      <sz val="13"/>
      <color theme="1"/>
      <name val="Arial"/>
      <family val="2"/>
    </font>
    <font>
      <i/>
      <sz val="10"/>
      <color theme="0" tint="-0.4999699890613556"/>
      <name val="Arial"/>
      <family val="2"/>
    </font>
    <font>
      <b/>
      <sz val="11"/>
      <color theme="5" tint="-0.4999699890613556"/>
      <name val="Arial"/>
      <family val="2"/>
    </font>
    <font>
      <b/>
      <i/>
      <sz val="11"/>
      <color theme="0"/>
      <name val="Arial"/>
      <family val="2"/>
    </font>
    <font>
      <b/>
      <i/>
      <sz val="11"/>
      <color theme="4"/>
      <name val="Arial"/>
      <family val="2"/>
    </font>
    <font>
      <sz val="11"/>
      <color theme="6" tint="-0.4999699890613556"/>
      <name val="Calibri"/>
      <family val="2"/>
    </font>
    <font>
      <sz val="11"/>
      <color rgb="FFFF0000"/>
      <name val="Arial"/>
      <family val="2"/>
    </font>
    <font>
      <b/>
      <sz val="16"/>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dotted">
        <color theme="0" tint="-0.24997000396251678"/>
      </left>
      <right style="dotted">
        <color theme="0" tint="-0.24997000396251678"/>
      </right>
      <top/>
      <bottom/>
    </border>
    <border>
      <left/>
      <right style="dotted">
        <color theme="0" tint="-0.24997000396251678"/>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Font="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left"/>
    </xf>
    <xf numFmtId="0" fontId="56" fillId="0" borderId="10" xfId="0" applyFont="1" applyFill="1" applyBorder="1" applyAlignment="1" applyProtection="1">
      <alignment horizontal="left" vertical="center"/>
      <protection/>
    </xf>
    <xf numFmtId="0" fontId="0" fillId="0" borderId="10" xfId="0" applyFont="1" applyBorder="1" applyAlignment="1">
      <alignment/>
    </xf>
    <xf numFmtId="0" fontId="22" fillId="0" borderId="10" xfId="0" applyFont="1" applyBorder="1" applyAlignment="1">
      <alignment horizontal="center"/>
    </xf>
    <xf numFmtId="0" fontId="22" fillId="0" borderId="10" xfId="0" applyNumberFormat="1" applyFont="1" applyBorder="1" applyAlignment="1">
      <alignment horizontal="center"/>
    </xf>
    <xf numFmtId="0" fontId="22" fillId="0" borderId="0" xfId="0" applyFont="1" applyBorder="1" applyAlignment="1">
      <alignment horizontal="center"/>
    </xf>
    <xf numFmtId="0" fontId="0" fillId="0" borderId="0" xfId="0" applyFont="1" applyFill="1" applyBorder="1" applyAlignment="1">
      <alignment/>
    </xf>
    <xf numFmtId="0" fontId="56" fillId="0" borderId="0" xfId="0" applyFont="1" applyFill="1" applyBorder="1" applyAlignment="1" applyProtection="1">
      <alignment horizontal="left" vertical="center"/>
      <protection/>
    </xf>
    <xf numFmtId="14" fontId="23" fillId="0" borderId="0" xfId="0" applyNumberFormat="1" applyFont="1" applyBorder="1" applyAlignment="1">
      <alignment horizontal="center"/>
    </xf>
    <xf numFmtId="14" fontId="23" fillId="0" borderId="11" xfId="0" applyNumberFormat="1" applyFont="1" applyFill="1" applyBorder="1" applyAlignment="1">
      <alignment horizontal="center"/>
    </xf>
    <xf numFmtId="0" fontId="57" fillId="33" borderId="12" xfId="0" applyFont="1" applyFill="1" applyBorder="1" applyAlignment="1">
      <alignment/>
    </xf>
    <xf numFmtId="0" fontId="58" fillId="33" borderId="12" xfId="0" applyFont="1" applyFill="1" applyBorder="1" applyAlignment="1">
      <alignment horizontal="center" vertical="center"/>
    </xf>
    <xf numFmtId="0" fontId="59" fillId="33" borderId="12" xfId="0" applyFont="1" applyFill="1" applyBorder="1" applyAlignment="1">
      <alignment/>
    </xf>
    <xf numFmtId="0" fontId="60" fillId="0" borderId="0" xfId="55" applyFont="1" applyFill="1">
      <alignment/>
      <protection/>
    </xf>
    <xf numFmtId="0" fontId="60" fillId="0" borderId="0" xfId="55" applyFont="1" applyFill="1" applyBorder="1" applyAlignment="1">
      <alignment wrapText="1"/>
      <protection/>
    </xf>
    <xf numFmtId="164" fontId="61" fillId="0" borderId="13" xfId="0" applyNumberFormat="1" applyFont="1" applyFill="1" applyBorder="1" applyAlignment="1">
      <alignment horizontal="right"/>
    </xf>
    <xf numFmtId="164" fontId="61" fillId="7" borderId="13" xfId="0" applyNumberFormat="1" applyFont="1" applyFill="1" applyBorder="1" applyAlignment="1">
      <alignment horizontal="right"/>
    </xf>
    <xf numFmtId="164" fontId="29" fillId="34" borderId="13" xfId="0" applyNumberFormat="1" applyFont="1" applyFill="1" applyBorder="1" applyAlignment="1">
      <alignment horizontal="right"/>
    </xf>
    <xf numFmtId="0" fontId="62" fillId="0" borderId="0" xfId="55" applyFont="1" applyFill="1" applyBorder="1" applyAlignment="1">
      <alignment wrapText="1"/>
      <protection/>
    </xf>
    <xf numFmtId="0" fontId="62" fillId="0" borderId="0" xfId="55" applyFont="1" applyFill="1" applyBorder="1" applyAlignment="1">
      <alignment/>
      <protection/>
    </xf>
    <xf numFmtId="0" fontId="60" fillId="0" borderId="0" xfId="55" applyFont="1" applyFill="1" applyBorder="1" applyAlignment="1">
      <alignment/>
      <protection/>
    </xf>
    <xf numFmtId="0" fontId="63" fillId="0" borderId="0" xfId="55" applyFont="1" applyFill="1" applyBorder="1" applyAlignment="1">
      <alignment wrapText="1"/>
      <protection/>
    </xf>
    <xf numFmtId="0" fontId="60" fillId="0" borderId="0" xfId="55" applyFont="1" applyFill="1" applyBorder="1">
      <alignment/>
      <protection/>
    </xf>
    <xf numFmtId="0" fontId="64" fillId="0" borderId="0" xfId="55" applyFont="1" applyFill="1" applyBorder="1" applyAlignment="1">
      <alignment/>
      <protection/>
    </xf>
    <xf numFmtId="0" fontId="65" fillId="0" borderId="0" xfId="55" applyFont="1" applyFill="1" applyBorder="1" applyAlignment="1">
      <alignment wrapText="1"/>
      <protection/>
    </xf>
    <xf numFmtId="0" fontId="66" fillId="0" borderId="0" xfId="0" applyFont="1" applyFill="1" applyBorder="1" applyAlignment="1">
      <alignment/>
    </xf>
    <xf numFmtId="0" fontId="0" fillId="34" borderId="0" xfId="0" applyFont="1" applyFill="1" applyAlignment="1">
      <alignment/>
    </xf>
    <xf numFmtId="0" fontId="67" fillId="0" borderId="0" xfId="0" applyFont="1" applyBorder="1" applyAlignment="1">
      <alignment/>
    </xf>
    <xf numFmtId="0" fontId="68" fillId="0" borderId="0" xfId="55" applyFont="1" applyFill="1" applyBorder="1" applyAlignment="1">
      <alignment wrapText="1"/>
      <protection/>
    </xf>
    <xf numFmtId="44" fontId="61" fillId="0" borderId="13" xfId="0" applyNumberFormat="1" applyFont="1" applyFill="1" applyBorder="1" applyAlignment="1">
      <alignment horizontal="right"/>
    </xf>
    <xf numFmtId="44" fontId="61" fillId="7" borderId="13" xfId="0" applyNumberFormat="1" applyFont="1" applyFill="1" applyBorder="1" applyAlignment="1">
      <alignment horizontal="right"/>
    </xf>
    <xf numFmtId="44" fontId="29" fillId="34" borderId="13" xfId="0" applyNumberFormat="1" applyFont="1" applyFill="1" applyBorder="1" applyAlignment="1">
      <alignment horizontal="right"/>
    </xf>
    <xf numFmtId="165" fontId="61" fillId="0" borderId="13" xfId="0" applyNumberFormat="1" applyFont="1" applyFill="1" applyBorder="1" applyAlignment="1">
      <alignment horizontal="right"/>
    </xf>
    <xf numFmtId="165" fontId="61" fillId="7" borderId="13" xfId="0" applyNumberFormat="1" applyFont="1" applyFill="1" applyBorder="1" applyAlignment="1">
      <alignment horizontal="right"/>
    </xf>
    <xf numFmtId="165" fontId="29" fillId="34" borderId="13" xfId="0" applyNumberFormat="1" applyFont="1" applyFill="1" applyBorder="1" applyAlignment="1">
      <alignment horizontal="right"/>
    </xf>
    <xf numFmtId="0" fontId="60" fillId="0" borderId="0" xfId="55" applyFont="1" applyBorder="1">
      <alignment/>
      <protection/>
    </xf>
    <xf numFmtId="164" fontId="29" fillId="0" borderId="13" xfId="0" applyNumberFormat="1" applyFont="1" applyFill="1" applyBorder="1" applyAlignment="1">
      <alignment horizontal="right"/>
    </xf>
    <xf numFmtId="0" fontId="57" fillId="33" borderId="0" xfId="55" applyFont="1" applyFill="1" applyBorder="1" applyAlignment="1">
      <alignment vertical="center"/>
      <protection/>
    </xf>
    <xf numFmtId="0" fontId="69" fillId="33" borderId="0" xfId="55" applyFont="1" applyFill="1" applyBorder="1" applyAlignment="1">
      <alignment vertical="center" wrapText="1"/>
      <protection/>
    </xf>
    <xf numFmtId="0" fontId="70" fillId="33" borderId="0" xfId="55" applyFont="1" applyFill="1" applyBorder="1" applyAlignment="1">
      <alignment vertical="center" wrapText="1"/>
      <protection/>
    </xf>
    <xf numFmtId="0" fontId="0" fillId="0" borderId="0" xfId="0" applyFont="1" applyFill="1" applyBorder="1" applyAlignment="1">
      <alignment horizontal="left"/>
    </xf>
    <xf numFmtId="0" fontId="71" fillId="0" borderId="0" xfId="0" applyFont="1" applyFill="1" applyAlignment="1">
      <alignment/>
    </xf>
    <xf numFmtId="0" fontId="62" fillId="0" borderId="0" xfId="55" applyFont="1" applyFill="1" applyBorder="1">
      <alignment/>
      <protection/>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0" fillId="34" borderId="0" xfId="0" applyFont="1" applyFill="1" applyBorder="1" applyAlignment="1">
      <alignment horizontal="right"/>
    </xf>
    <xf numFmtId="0" fontId="60" fillId="0" borderId="0" xfId="55" applyFont="1" applyBorder="1" applyAlignment="1">
      <alignment wrapText="1"/>
      <protection/>
    </xf>
    <xf numFmtId="0" fontId="60" fillId="0" borderId="0" xfId="55" applyFont="1" applyBorder="1" applyAlignment="1">
      <alignment/>
      <protection/>
    </xf>
    <xf numFmtId="0" fontId="69" fillId="33" borderId="0" xfId="55" applyFont="1" applyFill="1" applyBorder="1" applyAlignment="1">
      <alignment vertical="center"/>
      <protection/>
    </xf>
    <xf numFmtId="164" fontId="61" fillId="33" borderId="0" xfId="0" applyNumberFormat="1" applyFont="1" applyFill="1" applyBorder="1" applyAlignment="1">
      <alignment horizontal="right"/>
    </xf>
    <xf numFmtId="0" fontId="61" fillId="33" borderId="0" xfId="0" applyNumberFormat="1" applyFont="1" applyFill="1" applyBorder="1" applyAlignment="1">
      <alignment horizontal="right"/>
    </xf>
    <xf numFmtId="0" fontId="59" fillId="33" borderId="0" xfId="0" applyFont="1" applyFill="1" applyBorder="1" applyAlignment="1">
      <alignment horizontal="center"/>
    </xf>
    <xf numFmtId="164" fontId="38" fillId="0" borderId="0" xfId="0" applyNumberFormat="1" applyFont="1" applyFill="1" applyBorder="1" applyAlignment="1">
      <alignment horizontal="right"/>
    </xf>
    <xf numFmtId="164" fontId="38" fillId="34" borderId="0" xfId="0" applyNumberFormat="1" applyFont="1" applyFill="1" applyBorder="1" applyAlignment="1">
      <alignment horizontal="right"/>
    </xf>
    <xf numFmtId="0" fontId="29" fillId="0" borderId="0" xfId="55" applyFont="1" applyFill="1" applyBorder="1" applyAlignment="1">
      <alignment/>
      <protection/>
    </xf>
    <xf numFmtId="0" fontId="72" fillId="0" borderId="0" xfId="55" applyFont="1" applyFill="1" applyBorder="1" applyAlignment="1">
      <alignment wrapText="1"/>
      <protection/>
    </xf>
    <xf numFmtId="164" fontId="61" fillId="0" borderId="14" xfId="0" applyNumberFormat="1" applyFont="1" applyFill="1" applyBorder="1" applyAlignment="1">
      <alignment horizontal="right"/>
    </xf>
    <xf numFmtId="0" fontId="60" fillId="0" borderId="0" xfId="55" applyFont="1" applyFill="1" applyBorder="1" applyAlignment="1">
      <alignment horizontal="left"/>
      <protection/>
    </xf>
    <xf numFmtId="0" fontId="20" fillId="0" borderId="0" xfId="0" applyFont="1" applyBorder="1" applyAlignment="1">
      <alignment horizontal="right"/>
    </xf>
    <xf numFmtId="0" fontId="73" fillId="35"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2 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00.Current%20Version\OSV_Stock_Valuation-vBB1_offici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DashData"/>
      <sheetName val="KeyData"/>
      <sheetName val="Lists"/>
      <sheetName val="Statements"/>
      <sheetName val="StatementsData"/>
      <sheetName val="YahooCSVData"/>
      <sheetName val="MiscData"/>
      <sheetName val="Statements%"/>
      <sheetName val="Ratios"/>
      <sheetName val="RatiosData"/>
      <sheetName val="Quality"/>
      <sheetName val="PioData"/>
      <sheetName val="AltmanData"/>
      <sheetName val="BeneishData"/>
      <sheetName val="AccrualData"/>
      <sheetName val="EarningsQualityData"/>
      <sheetName val="Charts"/>
      <sheetName val="ChartsData"/>
      <sheetName val="Accrual"/>
      <sheetName val="Competitors"/>
      <sheetName val="CompData"/>
      <sheetName val="DCF Valuation"/>
      <sheetName val="DCFData"/>
      <sheetName val="PriceValueGraph"/>
      <sheetName val="YahooPrices"/>
      <sheetName val="Graham Valuation"/>
      <sheetName val="GrahamData"/>
      <sheetName val="AbsolutePE"/>
      <sheetName val="AbsolutePEData"/>
      <sheetName val="EPV"/>
      <sheetName val="EPVData"/>
      <sheetName val="NetNet"/>
      <sheetName val="NetNetData"/>
      <sheetName val="StockDB"/>
      <sheetName val="StockDBData"/>
      <sheetName val="LOGIN"/>
      <sheetName val="SheetState"/>
    </sheetNames>
    <sheetDataSet>
      <sheetData sheetId="2">
        <row r="7">
          <cell r="B7" t="str">
            <v>MSFT</v>
          </cell>
        </row>
        <row r="21">
          <cell r="B21">
            <v>8376.25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4"/>
  <sheetViews>
    <sheetView tabSelected="1" zoomScalePageLayoutView="0" workbookViewId="0" topLeftCell="A1">
      <selection activeCell="G1" sqref="G1"/>
    </sheetView>
  </sheetViews>
  <sheetFormatPr defaultColWidth="9.140625" defaultRowHeight="15"/>
  <cols>
    <col min="1" max="1" width="12.140625" style="6" customWidth="1"/>
    <col min="2" max="2" width="52.140625" style="3" customWidth="1"/>
    <col min="3" max="3" width="24.57421875" style="3" bestFit="1" customWidth="1"/>
    <col min="4" max="4" width="5.57421875" style="3" customWidth="1"/>
    <col min="5" max="5" width="23.7109375" style="4" customWidth="1"/>
    <col min="6" max="20" width="23.57421875" style="4" customWidth="1"/>
    <col min="21" max="35" width="10.140625" style="3" customWidth="1"/>
    <col min="36" max="16384" width="9.140625" style="3" customWidth="1"/>
  </cols>
  <sheetData>
    <row r="1" spans="1:20" ht="23.25" customHeight="1">
      <c r="A1" s="65" t="s">
        <v>319</v>
      </c>
      <c r="B1" s="65"/>
      <c r="C1" s="65"/>
      <c r="D1" s="65"/>
      <c r="E1" s="65"/>
      <c r="F1" s="65"/>
      <c r="G1" s="1"/>
      <c r="H1" s="1"/>
      <c r="I1" s="2"/>
      <c r="J1" s="3"/>
      <c r="N1" s="5"/>
      <c r="O1" s="5"/>
      <c r="P1" s="5"/>
      <c r="Q1" s="5"/>
      <c r="R1" s="5"/>
      <c r="S1" s="5"/>
      <c r="T1" s="5"/>
    </row>
    <row r="2" spans="1:20" ht="18">
      <c r="A2" s="7"/>
      <c r="B2" s="8" t="s">
        <v>0</v>
      </c>
      <c r="C2" s="8"/>
      <c r="D2" s="8"/>
      <c r="E2" s="9">
        <f>F2-1</f>
        <v>2003</v>
      </c>
      <c r="F2" s="9">
        <f aca="true" t="shared" si="0" ref="F2:L2">G2-1</f>
        <v>2004</v>
      </c>
      <c r="G2" s="9">
        <f t="shared" si="0"/>
        <v>2005</v>
      </c>
      <c r="H2" s="9">
        <f t="shared" si="0"/>
        <v>2006</v>
      </c>
      <c r="I2" s="9">
        <f t="shared" si="0"/>
        <v>2007</v>
      </c>
      <c r="J2" s="9">
        <f t="shared" si="0"/>
        <v>2008</v>
      </c>
      <c r="K2" s="9">
        <f t="shared" si="0"/>
        <v>2009</v>
      </c>
      <c r="L2" s="9">
        <f t="shared" si="0"/>
        <v>2010</v>
      </c>
      <c r="M2" s="9">
        <f>N2-1</f>
        <v>2011</v>
      </c>
      <c r="N2" s="9">
        <f>YEAR(N3)</f>
        <v>2012</v>
      </c>
      <c r="O2" s="10" t="s">
        <v>1</v>
      </c>
      <c r="P2" s="10" t="s">
        <v>2</v>
      </c>
      <c r="Q2" s="10" t="s">
        <v>3</v>
      </c>
      <c r="R2" s="10" t="s">
        <v>4</v>
      </c>
      <c r="S2" s="10" t="s">
        <v>1</v>
      </c>
      <c r="T2" s="9" t="s">
        <v>5</v>
      </c>
    </row>
    <row r="3" spans="1:20" ht="18">
      <c r="A3" s="13"/>
      <c r="B3" s="3" t="s">
        <v>6</v>
      </c>
      <c r="E3" s="14">
        <v>37802</v>
      </c>
      <c r="F3" s="14">
        <v>38168</v>
      </c>
      <c r="G3" s="14">
        <v>38533</v>
      </c>
      <c r="H3" s="14">
        <v>38898</v>
      </c>
      <c r="I3" s="14">
        <v>39263</v>
      </c>
      <c r="J3" s="14">
        <v>39629</v>
      </c>
      <c r="K3" s="14">
        <v>39994</v>
      </c>
      <c r="L3" s="14">
        <v>40359</v>
      </c>
      <c r="M3" s="14">
        <v>40724</v>
      </c>
      <c r="N3" s="14">
        <v>41090</v>
      </c>
      <c r="O3" s="15">
        <v>40908</v>
      </c>
      <c r="P3" s="15">
        <v>40999</v>
      </c>
      <c r="Q3" s="15">
        <v>41090</v>
      </c>
      <c r="R3" s="15">
        <v>41182</v>
      </c>
      <c r="S3" s="15">
        <v>41274</v>
      </c>
      <c r="T3" s="11"/>
    </row>
    <row r="4" spans="1:20" ht="21.75" customHeight="1">
      <c r="A4" s="16" t="s">
        <v>7</v>
      </c>
      <c r="B4" s="16"/>
      <c r="C4" s="16"/>
      <c r="D4" s="16"/>
      <c r="E4" s="17"/>
      <c r="F4" s="17"/>
      <c r="G4" s="17"/>
      <c r="H4" s="17"/>
      <c r="I4" s="17"/>
      <c r="J4" s="17"/>
      <c r="K4" s="17"/>
      <c r="L4" s="17"/>
      <c r="M4" s="17"/>
      <c r="N4" s="17"/>
      <c r="O4" s="17"/>
      <c r="P4" s="17"/>
      <c r="Q4" s="17"/>
      <c r="R4" s="17"/>
      <c r="S4" s="17"/>
      <c r="T4" s="18"/>
    </row>
    <row r="5" spans="1:20" ht="12.75" customHeight="1">
      <c r="A5" s="19"/>
      <c r="B5" s="20" t="s">
        <v>8</v>
      </c>
      <c r="C5" s="20" t="s">
        <v>9</v>
      </c>
      <c r="D5" s="20"/>
      <c r="E5" s="21">
        <v>32187000000</v>
      </c>
      <c r="F5" s="21">
        <v>36835000000</v>
      </c>
      <c r="G5" s="21">
        <v>39788000000</v>
      </c>
      <c r="H5" s="21">
        <v>44282000000</v>
      </c>
      <c r="I5" s="21">
        <v>51122000000</v>
      </c>
      <c r="J5" s="21">
        <v>60420000000</v>
      </c>
      <c r="K5" s="21">
        <v>58437000000</v>
      </c>
      <c r="L5" s="21">
        <v>62484000000</v>
      </c>
      <c r="M5" s="21">
        <v>69943000000</v>
      </c>
      <c r="N5" s="21">
        <v>73723000000</v>
      </c>
      <c r="O5" s="22">
        <v>20885000000</v>
      </c>
      <c r="P5" s="22">
        <v>17407000000</v>
      </c>
      <c r="Q5" s="22">
        <v>18059000000</v>
      </c>
      <c r="R5" s="22">
        <v>16008000000</v>
      </c>
      <c r="S5" s="22">
        <v>21456000000</v>
      </c>
      <c r="T5" s="23">
        <f>SUM(P5:S5)</f>
        <v>72930000000</v>
      </c>
    </row>
    <row r="6" spans="1:20" ht="15">
      <c r="A6" s="19"/>
      <c r="B6" s="24" t="s">
        <v>10</v>
      </c>
      <c r="C6" s="25" t="s">
        <v>11</v>
      </c>
      <c r="D6" s="24"/>
      <c r="E6" s="21">
        <v>32187000000</v>
      </c>
      <c r="F6" s="21">
        <v>36835000000</v>
      </c>
      <c r="G6" s="21">
        <v>39788000000</v>
      </c>
      <c r="H6" s="21">
        <v>44282000000</v>
      </c>
      <c r="I6" s="21">
        <v>51122000000</v>
      </c>
      <c r="J6" s="21">
        <v>60420000000</v>
      </c>
      <c r="K6" s="21">
        <v>58437000000</v>
      </c>
      <c r="L6" s="21">
        <v>62484000000</v>
      </c>
      <c r="M6" s="21">
        <v>69943000000</v>
      </c>
      <c r="N6" s="21">
        <v>73723000000</v>
      </c>
      <c r="O6" s="22">
        <v>20885000000</v>
      </c>
      <c r="P6" s="22">
        <v>17407000000</v>
      </c>
      <c r="Q6" s="22">
        <v>18059000000</v>
      </c>
      <c r="R6" s="22">
        <v>16008000000</v>
      </c>
      <c r="S6" s="22">
        <v>21456000000</v>
      </c>
      <c r="T6" s="23">
        <f>SUM(P6:S6)</f>
        <v>72930000000</v>
      </c>
    </row>
    <row r="7" spans="1:20" ht="15">
      <c r="A7" s="19"/>
      <c r="B7" s="20" t="s">
        <v>12</v>
      </c>
      <c r="C7" s="26" t="s">
        <v>13</v>
      </c>
      <c r="D7" s="20"/>
      <c r="E7" s="21">
        <v>0</v>
      </c>
      <c r="F7" s="21">
        <v>0</v>
      </c>
      <c r="G7" s="21">
        <v>0</v>
      </c>
      <c r="H7" s="21">
        <v>0</v>
      </c>
      <c r="I7" s="21">
        <v>0</v>
      </c>
      <c r="J7" s="21">
        <v>0</v>
      </c>
      <c r="K7" s="21">
        <v>0</v>
      </c>
      <c r="L7" s="21">
        <v>0</v>
      </c>
      <c r="M7" s="21">
        <v>0</v>
      </c>
      <c r="N7" s="21">
        <v>0</v>
      </c>
      <c r="O7" s="22">
        <v>0</v>
      </c>
      <c r="P7" s="22">
        <v>0</v>
      </c>
      <c r="Q7" s="22">
        <v>0</v>
      </c>
      <c r="R7" s="22">
        <v>0</v>
      </c>
      <c r="S7" s="22">
        <v>0</v>
      </c>
      <c r="T7" s="23">
        <f aca="true" t="shared" si="1" ref="T7:T50">SUM(P7:S7)</f>
        <v>0</v>
      </c>
    </row>
    <row r="8" spans="1:20" ht="15">
      <c r="A8" s="19"/>
      <c r="B8" s="20" t="s">
        <v>14</v>
      </c>
      <c r="C8" s="26" t="s">
        <v>15</v>
      </c>
      <c r="D8" s="20"/>
      <c r="E8" s="21">
        <v>4247000000</v>
      </c>
      <c r="F8" s="21">
        <v>5530000000</v>
      </c>
      <c r="G8" s="21">
        <v>5345000000</v>
      </c>
      <c r="H8" s="21">
        <v>6747000000</v>
      </c>
      <c r="I8" s="21">
        <v>9253000000</v>
      </c>
      <c r="J8" s="21">
        <v>9542000000</v>
      </c>
      <c r="K8" s="21">
        <v>9593000000</v>
      </c>
      <c r="L8" s="21">
        <v>9722000000</v>
      </c>
      <c r="M8" s="21">
        <v>12811000000</v>
      </c>
      <c r="N8" s="21">
        <v>14563000000</v>
      </c>
      <c r="O8" s="22">
        <v>4960000000</v>
      </c>
      <c r="P8" s="22">
        <v>3186000000</v>
      </c>
      <c r="Q8" s="22">
        <v>3366000000</v>
      </c>
      <c r="R8" s="22">
        <v>3458000000</v>
      </c>
      <c r="S8" s="22">
        <v>4683000000</v>
      </c>
      <c r="T8" s="23">
        <f t="shared" si="1"/>
        <v>14693000000</v>
      </c>
    </row>
    <row r="9" spans="1:20" ht="15">
      <c r="A9" s="19"/>
      <c r="B9" s="20" t="s">
        <v>16</v>
      </c>
      <c r="C9" s="26" t="s">
        <v>17</v>
      </c>
      <c r="D9" s="20"/>
      <c r="E9" s="21">
        <v>5686000000</v>
      </c>
      <c r="F9" s="21">
        <v>6716000000</v>
      </c>
      <c r="G9" s="21">
        <v>6200000000</v>
      </c>
      <c r="H9" s="21">
        <v>7650000000</v>
      </c>
      <c r="I9" s="21">
        <v>10693000000</v>
      </c>
      <c r="J9" s="21">
        <v>11598000000</v>
      </c>
      <c r="K9" s="21">
        <v>12155000000</v>
      </c>
      <c r="L9" s="21">
        <v>12395000000</v>
      </c>
      <c r="M9" s="21">
        <v>15577000000</v>
      </c>
      <c r="N9" s="21">
        <v>17530000000</v>
      </c>
      <c r="O9" s="22">
        <v>5638000000</v>
      </c>
      <c r="P9" s="22">
        <v>3952000000</v>
      </c>
      <c r="Q9" s="22">
        <v>4163000000</v>
      </c>
      <c r="R9" s="22">
        <v>4168000000</v>
      </c>
      <c r="S9" s="22">
        <v>5692000000</v>
      </c>
      <c r="T9" s="23">
        <f t="shared" si="1"/>
        <v>17975000000</v>
      </c>
    </row>
    <row r="10" spans="1:20" ht="15">
      <c r="A10" s="19"/>
      <c r="B10" s="27" t="s">
        <v>18</v>
      </c>
      <c r="C10" s="26" t="s">
        <v>19</v>
      </c>
      <c r="D10" s="20"/>
      <c r="E10" s="21"/>
      <c r="F10" s="21"/>
      <c r="G10" s="21"/>
      <c r="H10" s="21"/>
      <c r="I10" s="21"/>
      <c r="J10" s="21"/>
      <c r="K10" s="21"/>
      <c r="L10" s="21"/>
      <c r="M10" s="21"/>
      <c r="N10" s="21"/>
      <c r="O10" s="22"/>
      <c r="P10" s="22"/>
      <c r="Q10" s="22"/>
      <c r="R10" s="22"/>
      <c r="S10" s="22"/>
      <c r="T10" s="23">
        <f t="shared" si="1"/>
        <v>0</v>
      </c>
    </row>
    <row r="11" spans="1:20" ht="15">
      <c r="A11" s="28"/>
      <c r="B11" s="20" t="s">
        <v>20</v>
      </c>
      <c r="C11" s="26" t="s">
        <v>21</v>
      </c>
      <c r="D11" s="20"/>
      <c r="E11" s="21">
        <v>27940000000</v>
      </c>
      <c r="F11" s="21">
        <v>31305000000</v>
      </c>
      <c r="G11" s="21">
        <v>34443000000</v>
      </c>
      <c r="H11" s="21">
        <v>37535000000</v>
      </c>
      <c r="I11" s="21">
        <v>41869000000</v>
      </c>
      <c r="J11" s="21">
        <v>50878000000</v>
      </c>
      <c r="K11" s="21">
        <v>48844000000</v>
      </c>
      <c r="L11" s="21">
        <v>52762000000</v>
      </c>
      <c r="M11" s="21">
        <v>57132000000</v>
      </c>
      <c r="N11" s="21">
        <v>59160000000</v>
      </c>
      <c r="O11" s="22">
        <v>15925000000</v>
      </c>
      <c r="P11" s="22">
        <v>14221000000</v>
      </c>
      <c r="Q11" s="22">
        <v>14693000000</v>
      </c>
      <c r="R11" s="22">
        <v>12550000000</v>
      </c>
      <c r="S11" s="22">
        <v>16773000000</v>
      </c>
      <c r="T11" s="23">
        <f>T6-T9</f>
        <v>54955000000</v>
      </c>
    </row>
    <row r="12" spans="1:20" ht="36" customHeight="1">
      <c r="A12" s="29" t="s">
        <v>22</v>
      </c>
      <c r="B12" s="24"/>
      <c r="C12" s="24"/>
      <c r="D12" s="24"/>
      <c r="E12" s="21"/>
      <c r="F12" s="21"/>
      <c r="G12" s="21"/>
      <c r="H12" s="21"/>
      <c r="I12" s="21"/>
      <c r="J12" s="21"/>
      <c r="K12" s="21"/>
      <c r="L12" s="21"/>
      <c r="M12" s="21"/>
      <c r="N12" s="21"/>
      <c r="O12" s="22"/>
      <c r="P12" s="22"/>
      <c r="Q12" s="22"/>
      <c r="R12" s="22"/>
      <c r="S12" s="22"/>
      <c r="T12" s="23"/>
    </row>
    <row r="13" spans="1:20" ht="15">
      <c r="A13" s="28"/>
      <c r="B13" s="20" t="s">
        <v>23</v>
      </c>
      <c r="C13" s="26" t="s">
        <v>24</v>
      </c>
      <c r="D13" s="20"/>
      <c r="E13" s="21">
        <v>4659000000</v>
      </c>
      <c r="F13" s="21">
        <v>7779000000</v>
      </c>
      <c r="G13" s="21">
        <v>6184000000</v>
      </c>
      <c r="H13" s="21">
        <v>6584000000</v>
      </c>
      <c r="I13" s="21">
        <v>7121000000</v>
      </c>
      <c r="J13" s="21">
        <v>8164000000</v>
      </c>
      <c r="K13" s="21">
        <v>9010000000</v>
      </c>
      <c r="L13" s="21">
        <v>8714000000</v>
      </c>
      <c r="M13" s="21">
        <v>9043000000</v>
      </c>
      <c r="N13" s="21">
        <v>9811000000</v>
      </c>
      <c r="O13" s="22">
        <v>2371000000</v>
      </c>
      <c r="P13" s="22">
        <v>2517000000</v>
      </c>
      <c r="Q13" s="22">
        <v>2594000000</v>
      </c>
      <c r="R13" s="22">
        <v>2460000000</v>
      </c>
      <c r="S13" s="22">
        <v>2528000000</v>
      </c>
      <c r="T13" s="23">
        <f t="shared" si="1"/>
        <v>10099000000</v>
      </c>
    </row>
    <row r="14" spans="1:20" ht="15">
      <c r="A14" s="28"/>
      <c r="B14" s="20" t="s">
        <v>25</v>
      </c>
      <c r="C14" s="26" t="s">
        <v>26</v>
      </c>
      <c r="D14" s="20"/>
      <c r="E14" s="21">
        <v>8625000000</v>
      </c>
      <c r="F14" s="21">
        <v>13306000000</v>
      </c>
      <c r="G14" s="21">
        <v>12843000000</v>
      </c>
      <c r="H14" s="21">
        <v>13576000000</v>
      </c>
      <c r="I14" s="21">
        <v>14784000000</v>
      </c>
      <c r="J14" s="21">
        <v>18166000000</v>
      </c>
      <c r="K14" s="21">
        <v>16909000000</v>
      </c>
      <c r="L14" s="21">
        <v>17277000000</v>
      </c>
      <c r="M14" s="21">
        <v>18162000000</v>
      </c>
      <c r="N14" s="21">
        <v>18426000000</v>
      </c>
      <c r="O14" s="22">
        <v>4882000000</v>
      </c>
      <c r="P14" s="22">
        <v>4564000000</v>
      </c>
      <c r="Q14" s="22">
        <v>4917000000</v>
      </c>
      <c r="R14" s="22">
        <v>4072000000</v>
      </c>
      <c r="S14" s="22">
        <v>5465000000</v>
      </c>
      <c r="T14" s="23">
        <f t="shared" si="1"/>
        <v>19018000000</v>
      </c>
    </row>
    <row r="15" spans="1:20" ht="15">
      <c r="A15" s="28"/>
      <c r="B15" s="20" t="s">
        <v>27</v>
      </c>
      <c r="C15" s="26" t="s">
        <v>28</v>
      </c>
      <c r="D15" s="20"/>
      <c r="E15" s="21">
        <v>0</v>
      </c>
      <c r="F15" s="21">
        <v>0</v>
      </c>
      <c r="G15" s="21">
        <v>0</v>
      </c>
      <c r="H15" s="21">
        <v>0</v>
      </c>
      <c r="I15" s="21">
        <v>0</v>
      </c>
      <c r="J15" s="21">
        <v>0</v>
      </c>
      <c r="K15" s="21">
        <v>0</v>
      </c>
      <c r="L15" s="21">
        <v>0</v>
      </c>
      <c r="M15" s="21">
        <v>0</v>
      </c>
      <c r="N15" s="21">
        <v>0</v>
      </c>
      <c r="O15" s="22">
        <v>0</v>
      </c>
      <c r="P15" s="22">
        <v>0</v>
      </c>
      <c r="Q15" s="22">
        <v>0</v>
      </c>
      <c r="R15" s="22">
        <v>0</v>
      </c>
      <c r="S15" s="22">
        <v>0</v>
      </c>
      <c r="T15" s="23">
        <f t="shared" si="1"/>
        <v>0</v>
      </c>
    </row>
    <row r="16" spans="1:20" ht="15">
      <c r="A16" s="28"/>
      <c r="B16" s="30" t="s">
        <v>29</v>
      </c>
      <c r="C16" s="26" t="s">
        <v>30</v>
      </c>
      <c r="D16" s="20"/>
      <c r="E16" s="21">
        <v>14656000000</v>
      </c>
      <c r="F16" s="21">
        <v>10220000000</v>
      </c>
      <c r="G16" s="21">
        <v>15416000000</v>
      </c>
      <c r="H16" s="21">
        <v>17375000000</v>
      </c>
      <c r="I16" s="21">
        <v>19964000000</v>
      </c>
      <c r="J16" s="21">
        <v>24548000000</v>
      </c>
      <c r="K16" s="21">
        <v>22925000000</v>
      </c>
      <c r="L16" s="21">
        <v>26771000000</v>
      </c>
      <c r="M16" s="21">
        <v>29927000000</v>
      </c>
      <c r="N16" s="21">
        <v>30923000000</v>
      </c>
      <c r="O16" s="22">
        <v>8672000000</v>
      </c>
      <c r="P16" s="22">
        <v>7140000000</v>
      </c>
      <c r="Q16" s="22">
        <v>7182000000</v>
      </c>
      <c r="R16" s="22">
        <v>6018000000</v>
      </c>
      <c r="S16" s="22">
        <v>8780000000</v>
      </c>
      <c r="T16" s="23"/>
    </row>
    <row r="17" spans="1:20" ht="15">
      <c r="A17" s="28"/>
      <c r="B17" s="20" t="s">
        <v>31</v>
      </c>
      <c r="C17" s="26" t="s">
        <v>32</v>
      </c>
      <c r="D17" s="20"/>
      <c r="E17" s="21">
        <v>13217000000</v>
      </c>
      <c r="F17" s="21">
        <v>9034000000</v>
      </c>
      <c r="G17" s="21">
        <v>14561000000</v>
      </c>
      <c r="H17" s="21">
        <v>16472000000</v>
      </c>
      <c r="I17" s="21">
        <v>18524000000</v>
      </c>
      <c r="J17" s="21">
        <v>22492000000</v>
      </c>
      <c r="K17" s="21">
        <v>20363000000</v>
      </c>
      <c r="L17" s="21">
        <v>24098000000</v>
      </c>
      <c r="M17" s="21">
        <v>27161000000</v>
      </c>
      <c r="N17" s="21">
        <v>21763000000</v>
      </c>
      <c r="O17" s="22">
        <v>7994000000</v>
      </c>
      <c r="P17" s="22">
        <v>6374000000</v>
      </c>
      <c r="Q17" s="22">
        <v>192000000</v>
      </c>
      <c r="R17" s="22">
        <v>5308000000</v>
      </c>
      <c r="S17" s="22">
        <v>7771000000</v>
      </c>
      <c r="T17" s="23">
        <f t="shared" si="1"/>
        <v>19645000000</v>
      </c>
    </row>
    <row r="18" spans="1:20" ht="15">
      <c r="A18" s="28"/>
      <c r="B18" s="20" t="s">
        <v>33</v>
      </c>
      <c r="C18" s="26" t="s">
        <v>34</v>
      </c>
      <c r="D18" s="20"/>
      <c r="E18" s="21"/>
      <c r="F18" s="21"/>
      <c r="G18" s="21"/>
      <c r="H18" s="21"/>
      <c r="I18" s="21"/>
      <c r="J18" s="21"/>
      <c r="K18" s="21"/>
      <c r="L18" s="21"/>
      <c r="M18" s="21"/>
      <c r="N18" s="21"/>
      <c r="O18" s="22"/>
      <c r="P18" s="22"/>
      <c r="Q18" s="22"/>
      <c r="R18" s="22"/>
      <c r="S18" s="22"/>
      <c r="T18" s="23">
        <f t="shared" si="1"/>
        <v>0</v>
      </c>
    </row>
    <row r="19" spans="1:20" ht="15">
      <c r="A19" s="28"/>
      <c r="B19" s="20" t="s">
        <v>35</v>
      </c>
      <c r="C19" s="26" t="s">
        <v>36</v>
      </c>
      <c r="D19" s="20"/>
      <c r="E19" s="21">
        <v>1439000000</v>
      </c>
      <c r="F19" s="21">
        <v>1186000000</v>
      </c>
      <c r="G19" s="21">
        <v>855000000</v>
      </c>
      <c r="H19" s="21">
        <v>903000000</v>
      </c>
      <c r="I19" s="21">
        <v>1440000000</v>
      </c>
      <c r="J19" s="21">
        <v>2056000000</v>
      </c>
      <c r="K19" s="21">
        <v>2562000000</v>
      </c>
      <c r="L19" s="21">
        <v>2673000000</v>
      </c>
      <c r="M19" s="21">
        <v>2766000000</v>
      </c>
      <c r="N19" s="21">
        <v>2967000000</v>
      </c>
      <c r="O19" s="22">
        <v>678000000</v>
      </c>
      <c r="P19" s="22">
        <v>766000000</v>
      </c>
      <c r="Q19" s="22">
        <v>797000000</v>
      </c>
      <c r="R19" s="22">
        <v>710000000</v>
      </c>
      <c r="S19" s="22">
        <v>1009000000</v>
      </c>
      <c r="T19" s="23">
        <f t="shared" si="1"/>
        <v>3282000000</v>
      </c>
    </row>
    <row r="20" spans="1:20" ht="15">
      <c r="A20" s="28"/>
      <c r="B20" s="20" t="s">
        <v>37</v>
      </c>
      <c r="C20" s="26" t="s">
        <v>38</v>
      </c>
      <c r="D20" s="20"/>
      <c r="E20" s="21">
        <v>0</v>
      </c>
      <c r="F20" s="21">
        <v>0</v>
      </c>
      <c r="G20" s="21">
        <v>0</v>
      </c>
      <c r="H20" s="21">
        <v>0</v>
      </c>
      <c r="I20" s="21">
        <v>0</v>
      </c>
      <c r="J20" s="21">
        <v>0</v>
      </c>
      <c r="K20" s="21">
        <v>0</v>
      </c>
      <c r="L20" s="21">
        <v>0</v>
      </c>
      <c r="M20" s="21">
        <v>0</v>
      </c>
      <c r="N20" s="21">
        <v>0</v>
      </c>
      <c r="O20" s="22">
        <v>0</v>
      </c>
      <c r="P20" s="22">
        <v>0</v>
      </c>
      <c r="Q20" s="22">
        <v>0</v>
      </c>
      <c r="R20" s="22">
        <v>0</v>
      </c>
      <c r="S20" s="22">
        <v>0</v>
      </c>
      <c r="T20" s="23">
        <f t="shared" si="1"/>
        <v>0</v>
      </c>
    </row>
    <row r="21" spans="1:20" ht="15">
      <c r="A21" s="28"/>
      <c r="B21" s="20" t="s">
        <v>39</v>
      </c>
      <c r="C21" s="26" t="s">
        <v>40</v>
      </c>
      <c r="D21" s="20"/>
      <c r="E21" s="21">
        <v>0</v>
      </c>
      <c r="F21" s="21">
        <v>0</v>
      </c>
      <c r="G21" s="21">
        <v>0</v>
      </c>
      <c r="H21" s="21">
        <v>0</v>
      </c>
      <c r="I21" s="21">
        <v>0</v>
      </c>
      <c r="J21" s="21">
        <v>0</v>
      </c>
      <c r="K21" s="21">
        <v>0</v>
      </c>
      <c r="L21" s="21">
        <v>0</v>
      </c>
      <c r="M21" s="21">
        <v>0</v>
      </c>
      <c r="N21" s="21">
        <v>0</v>
      </c>
      <c r="O21" s="22">
        <v>0</v>
      </c>
      <c r="P21" s="22">
        <v>0</v>
      </c>
      <c r="Q21" s="22">
        <v>0</v>
      </c>
      <c r="R21" s="22">
        <v>0</v>
      </c>
      <c r="S21" s="22">
        <v>0</v>
      </c>
      <c r="T21" s="23">
        <f t="shared" si="1"/>
        <v>0</v>
      </c>
    </row>
    <row r="22" spans="1:20" s="31" customFormat="1" ht="16.5">
      <c r="A22" s="28"/>
      <c r="B22" s="20" t="s">
        <v>41</v>
      </c>
      <c r="C22" s="26" t="s">
        <v>42</v>
      </c>
      <c r="D22" s="20"/>
      <c r="E22" s="21">
        <v>0</v>
      </c>
      <c r="F22" s="21">
        <v>0</v>
      </c>
      <c r="G22" s="21">
        <v>0</v>
      </c>
      <c r="H22" s="21">
        <v>0</v>
      </c>
      <c r="I22" s="21">
        <v>0</v>
      </c>
      <c r="J22" s="21">
        <v>0</v>
      </c>
      <c r="K22" s="21">
        <v>0</v>
      </c>
      <c r="L22" s="21">
        <v>0</v>
      </c>
      <c r="M22" s="21">
        <v>0</v>
      </c>
      <c r="N22" s="21">
        <v>0</v>
      </c>
      <c r="O22" s="22">
        <v>0</v>
      </c>
      <c r="P22" s="22">
        <v>0</v>
      </c>
      <c r="Q22" s="22">
        <v>0</v>
      </c>
      <c r="R22" s="22">
        <v>0</v>
      </c>
      <c r="S22" s="22">
        <v>0</v>
      </c>
      <c r="T22" s="23">
        <f t="shared" si="1"/>
        <v>0</v>
      </c>
    </row>
    <row r="23" spans="1:20" ht="15">
      <c r="A23" s="28"/>
      <c r="B23" s="20" t="s">
        <v>43</v>
      </c>
      <c r="C23" s="26" t="s">
        <v>44</v>
      </c>
      <c r="D23" s="20"/>
      <c r="E23" s="21">
        <v>13217000000</v>
      </c>
      <c r="F23" s="21">
        <v>9034000000</v>
      </c>
      <c r="G23" s="21">
        <v>14561000000</v>
      </c>
      <c r="H23" s="21">
        <v>16472000000</v>
      </c>
      <c r="I23" s="21">
        <v>18524000000</v>
      </c>
      <c r="J23" s="21">
        <v>22492000000</v>
      </c>
      <c r="K23" s="21">
        <v>20363000000</v>
      </c>
      <c r="L23" s="21">
        <v>24098000000</v>
      </c>
      <c r="M23" s="21">
        <v>27161000000</v>
      </c>
      <c r="N23" s="21">
        <v>27956000000</v>
      </c>
      <c r="O23" s="22">
        <v>7994000000</v>
      </c>
      <c r="P23" s="22">
        <v>6374000000</v>
      </c>
      <c r="Q23" s="22">
        <v>6385000000</v>
      </c>
      <c r="R23" s="22">
        <v>5308000000</v>
      </c>
      <c r="S23" s="22">
        <v>7771000000</v>
      </c>
      <c r="T23" s="23">
        <f t="shared" si="1"/>
        <v>25838000000</v>
      </c>
    </row>
    <row r="24" spans="1:20" ht="31.5" customHeight="1">
      <c r="A24" s="29" t="s">
        <v>45</v>
      </c>
      <c r="B24" s="24"/>
      <c r="C24" s="25"/>
      <c r="D24" s="24"/>
      <c r="E24" s="21"/>
      <c r="F24" s="21"/>
      <c r="G24" s="21"/>
      <c r="H24" s="21"/>
      <c r="I24" s="21"/>
      <c r="J24" s="21"/>
      <c r="K24" s="21"/>
      <c r="L24" s="21"/>
      <c r="M24" s="21"/>
      <c r="N24" s="21"/>
      <c r="O24" s="22"/>
      <c r="P24" s="22"/>
      <c r="Q24" s="22"/>
      <c r="R24" s="22"/>
      <c r="S24" s="22"/>
      <c r="T24" s="32"/>
    </row>
    <row r="25" spans="1:20" ht="15">
      <c r="A25" s="28"/>
      <c r="B25" s="20" t="s">
        <v>46</v>
      </c>
      <c r="C25" s="26" t="s">
        <v>47</v>
      </c>
      <c r="D25" s="20"/>
      <c r="E25" s="21">
        <v>1697000000</v>
      </c>
      <c r="F25" s="21">
        <v>0</v>
      </c>
      <c r="G25" s="21">
        <v>0</v>
      </c>
      <c r="H25" s="21">
        <v>0</v>
      </c>
      <c r="I25" s="21">
        <v>1319000000</v>
      </c>
      <c r="J25" s="21">
        <v>888000000</v>
      </c>
      <c r="K25" s="21">
        <v>706000000</v>
      </c>
      <c r="L25" s="21">
        <v>843000000</v>
      </c>
      <c r="M25" s="21">
        <v>900000000</v>
      </c>
      <c r="N25" s="21">
        <v>800000000</v>
      </c>
      <c r="O25" s="22">
        <v>182000000</v>
      </c>
      <c r="P25" s="22">
        <v>180000000</v>
      </c>
      <c r="Q25" s="22">
        <v>227000000</v>
      </c>
      <c r="R25" s="22">
        <v>159000000</v>
      </c>
      <c r="S25" s="22">
        <v>166000000</v>
      </c>
      <c r="T25" s="23">
        <f t="shared" si="1"/>
        <v>732000000</v>
      </c>
    </row>
    <row r="26" spans="1:20" s="33" customFormat="1" ht="17.25" customHeight="1">
      <c r="A26" s="28"/>
      <c r="B26" s="20" t="s">
        <v>48</v>
      </c>
      <c r="C26" s="26" t="s">
        <v>49</v>
      </c>
      <c r="D26" s="20"/>
      <c r="E26" s="21">
        <v>-120000000</v>
      </c>
      <c r="F26" s="21">
        <v>3187000000</v>
      </c>
      <c r="G26" s="21">
        <v>2067000000</v>
      </c>
      <c r="H26" s="21">
        <v>1790000000</v>
      </c>
      <c r="I26" s="21">
        <v>292000000</v>
      </c>
      <c r="J26" s="21">
        <v>434000000</v>
      </c>
      <c r="K26" s="21">
        <v>-1248000000</v>
      </c>
      <c r="L26" s="21">
        <v>223000000</v>
      </c>
      <c r="M26" s="21">
        <v>305000000</v>
      </c>
      <c r="N26" s="21">
        <v>84000000</v>
      </c>
      <c r="O26" s="22">
        <v>158000000</v>
      </c>
      <c r="P26" s="22">
        <v>-96000000</v>
      </c>
      <c r="Q26" s="22">
        <v>36000000</v>
      </c>
      <c r="R26" s="22">
        <v>162000000</v>
      </c>
      <c r="S26" s="22">
        <v>-62000000</v>
      </c>
      <c r="T26" s="23">
        <f t="shared" si="1"/>
        <v>40000000</v>
      </c>
    </row>
    <row r="27" spans="1:20" ht="15">
      <c r="A27" s="28"/>
      <c r="B27" s="20" t="s">
        <v>50</v>
      </c>
      <c r="C27" s="26" t="s">
        <v>51</v>
      </c>
      <c r="D27" s="20"/>
      <c r="E27" s="21">
        <v>0</v>
      </c>
      <c r="F27" s="21">
        <v>0</v>
      </c>
      <c r="G27" s="21">
        <v>0</v>
      </c>
      <c r="H27" s="21">
        <v>0</v>
      </c>
      <c r="I27" s="21">
        <v>0</v>
      </c>
      <c r="J27" s="21">
        <v>0</v>
      </c>
      <c r="K27" s="21">
        <v>0</v>
      </c>
      <c r="L27" s="21">
        <v>0</v>
      </c>
      <c r="M27" s="21">
        <v>0</v>
      </c>
      <c r="N27" s="21">
        <v>-6193000000</v>
      </c>
      <c r="O27" s="22">
        <v>0</v>
      </c>
      <c r="P27" s="22">
        <v>0</v>
      </c>
      <c r="Q27" s="22">
        <v>-6193000000</v>
      </c>
      <c r="R27" s="22">
        <v>0</v>
      </c>
      <c r="S27" s="22">
        <v>0</v>
      </c>
      <c r="T27" s="23">
        <f t="shared" si="1"/>
        <v>-6193000000</v>
      </c>
    </row>
    <row r="28" spans="1:20" s="33" customFormat="1" ht="14.25" customHeight="1">
      <c r="A28" s="28"/>
      <c r="B28" s="20" t="s">
        <v>52</v>
      </c>
      <c r="C28" s="26" t="s">
        <v>53</v>
      </c>
      <c r="D28" s="20"/>
      <c r="E28" s="21">
        <v>0</v>
      </c>
      <c r="F28" s="21">
        <v>0</v>
      </c>
      <c r="G28" s="21">
        <v>0</v>
      </c>
      <c r="H28" s="21">
        <v>0</v>
      </c>
      <c r="I28" s="21">
        <v>0</v>
      </c>
      <c r="J28" s="21">
        <v>0</v>
      </c>
      <c r="K28" s="21">
        <v>0</v>
      </c>
      <c r="L28" s="21">
        <v>0</v>
      </c>
      <c r="M28" s="21">
        <v>0</v>
      </c>
      <c r="N28" s="21">
        <v>-6193000000</v>
      </c>
      <c r="O28" s="22">
        <v>0</v>
      </c>
      <c r="P28" s="22">
        <v>0</v>
      </c>
      <c r="Q28" s="22">
        <v>-6193000000</v>
      </c>
      <c r="R28" s="22">
        <v>0</v>
      </c>
      <c r="S28" s="22">
        <v>0</v>
      </c>
      <c r="T28" s="23">
        <f t="shared" si="1"/>
        <v>-6193000000</v>
      </c>
    </row>
    <row r="29" spans="1:20" ht="15">
      <c r="A29" s="28"/>
      <c r="B29" s="34" t="s">
        <v>54</v>
      </c>
      <c r="C29" s="25"/>
      <c r="D29" s="24"/>
      <c r="E29" s="21"/>
      <c r="F29" s="21"/>
      <c r="G29" s="21"/>
      <c r="H29" s="21"/>
      <c r="I29" s="21"/>
      <c r="J29" s="21"/>
      <c r="K29" s="21"/>
      <c r="L29" s="21"/>
      <c r="M29" s="21"/>
      <c r="N29" s="21"/>
      <c r="O29" s="22"/>
      <c r="P29" s="22"/>
      <c r="Q29" s="22"/>
      <c r="R29" s="22"/>
      <c r="S29" s="22"/>
      <c r="T29" s="23">
        <f t="shared" si="1"/>
        <v>0</v>
      </c>
    </row>
    <row r="30" spans="1:20" ht="15">
      <c r="A30" s="28"/>
      <c r="B30" s="20" t="s">
        <v>55</v>
      </c>
      <c r="C30" s="26" t="s">
        <v>56</v>
      </c>
      <c r="D30" s="20"/>
      <c r="E30" s="21">
        <v>0</v>
      </c>
      <c r="F30" s="21">
        <v>0</v>
      </c>
      <c r="G30" s="21">
        <v>0</v>
      </c>
      <c r="H30" s="21">
        <v>0</v>
      </c>
      <c r="I30" s="21">
        <v>0</v>
      </c>
      <c r="J30" s="21">
        <v>0</v>
      </c>
      <c r="K30" s="21">
        <v>0</v>
      </c>
      <c r="L30" s="21">
        <v>151000000</v>
      </c>
      <c r="M30" s="21">
        <v>295000000</v>
      </c>
      <c r="N30" s="21">
        <v>380000000</v>
      </c>
      <c r="O30" s="22">
        <v>95000000</v>
      </c>
      <c r="P30" s="22">
        <v>95000000</v>
      </c>
      <c r="Q30" s="22">
        <v>96000000</v>
      </c>
      <c r="R30" s="22">
        <v>95000000</v>
      </c>
      <c r="S30" s="22">
        <v>105000000</v>
      </c>
      <c r="T30" s="23">
        <f t="shared" si="1"/>
        <v>391000000</v>
      </c>
    </row>
    <row r="31" spans="1:20" ht="15">
      <c r="A31" s="28"/>
      <c r="B31" s="30" t="s">
        <v>57</v>
      </c>
      <c r="C31" s="26" t="s">
        <v>58</v>
      </c>
      <c r="D31" s="20"/>
      <c r="E31" s="21">
        <v>14726000000</v>
      </c>
      <c r="F31" s="21">
        <v>12196000000</v>
      </c>
      <c r="G31" s="21">
        <v>16628000000</v>
      </c>
      <c r="H31" s="21">
        <v>18262000000</v>
      </c>
      <c r="I31" s="21">
        <v>20101000000</v>
      </c>
      <c r="J31" s="21">
        <v>23814000000</v>
      </c>
      <c r="K31" s="21">
        <v>19821000000</v>
      </c>
      <c r="L31" s="21">
        <v>25013000000</v>
      </c>
      <c r="M31" s="21">
        <v>28071000000</v>
      </c>
      <c r="N31" s="21">
        <v>22267000000</v>
      </c>
      <c r="O31" s="22">
        <v>8239000000</v>
      </c>
      <c r="P31" s="22">
        <v>6363000000</v>
      </c>
      <c r="Q31" s="22">
        <v>359000000</v>
      </c>
      <c r="R31" s="22">
        <v>5534000000</v>
      </c>
      <c r="S31" s="22">
        <v>7770000000</v>
      </c>
      <c r="T31" s="23">
        <f t="shared" si="1"/>
        <v>20026000000</v>
      </c>
    </row>
    <row r="32" spans="1:20" ht="15">
      <c r="A32" s="28"/>
      <c r="B32" s="20" t="s">
        <v>59</v>
      </c>
      <c r="C32" s="26" t="s">
        <v>60</v>
      </c>
      <c r="D32" s="20"/>
      <c r="E32" s="21">
        <v>4733000000</v>
      </c>
      <c r="F32" s="21">
        <v>4028000000</v>
      </c>
      <c r="G32" s="21">
        <v>4374000000</v>
      </c>
      <c r="H32" s="21">
        <v>5663000000</v>
      </c>
      <c r="I32" s="21">
        <v>6036000000</v>
      </c>
      <c r="J32" s="21">
        <v>6133000000</v>
      </c>
      <c r="K32" s="21">
        <v>5252000000</v>
      </c>
      <c r="L32" s="21">
        <v>6253000000</v>
      </c>
      <c r="M32" s="21">
        <v>4921000000</v>
      </c>
      <c r="N32" s="21">
        <v>5289000000</v>
      </c>
      <c r="O32" s="22">
        <v>1615000000</v>
      </c>
      <c r="P32" s="22">
        <v>1255000000</v>
      </c>
      <c r="Q32" s="22">
        <v>851000000</v>
      </c>
      <c r="R32" s="22">
        <v>1068000000</v>
      </c>
      <c r="S32" s="22">
        <v>1393000000</v>
      </c>
      <c r="T32" s="23">
        <f t="shared" si="1"/>
        <v>4567000000</v>
      </c>
    </row>
    <row r="33" spans="1:20" ht="15">
      <c r="A33" s="28"/>
      <c r="B33" s="20" t="s">
        <v>61</v>
      </c>
      <c r="C33" s="26" t="s">
        <v>62</v>
      </c>
      <c r="D33" s="20"/>
      <c r="E33" s="21">
        <v>0</v>
      </c>
      <c r="F33" s="21">
        <v>0</v>
      </c>
      <c r="G33" s="21">
        <v>0</v>
      </c>
      <c r="H33" s="21">
        <v>0</v>
      </c>
      <c r="I33" s="21">
        <v>0</v>
      </c>
      <c r="J33" s="21">
        <v>0</v>
      </c>
      <c r="K33" s="21">
        <v>0</v>
      </c>
      <c r="L33" s="21">
        <v>0</v>
      </c>
      <c r="M33" s="21">
        <v>0</v>
      </c>
      <c r="N33" s="21">
        <v>0</v>
      </c>
      <c r="O33" s="22">
        <v>0</v>
      </c>
      <c r="P33" s="22">
        <v>0</v>
      </c>
      <c r="Q33" s="22">
        <v>0</v>
      </c>
      <c r="R33" s="22">
        <v>0</v>
      </c>
      <c r="S33" s="22">
        <v>0</v>
      </c>
      <c r="T33" s="23">
        <f t="shared" si="1"/>
        <v>0</v>
      </c>
    </row>
    <row r="34" spans="1:20" ht="15.75" customHeight="1">
      <c r="A34" s="28"/>
      <c r="B34" s="20" t="s">
        <v>63</v>
      </c>
      <c r="C34" s="26" t="s">
        <v>64</v>
      </c>
      <c r="D34" s="20"/>
      <c r="E34" s="21">
        <v>14726000000</v>
      </c>
      <c r="F34" s="21">
        <v>12196000000</v>
      </c>
      <c r="G34" s="21">
        <v>16628000000</v>
      </c>
      <c r="H34" s="21">
        <v>18262000000</v>
      </c>
      <c r="I34" s="21">
        <v>20101000000</v>
      </c>
      <c r="J34" s="21">
        <v>23814000000</v>
      </c>
      <c r="K34" s="21">
        <v>19821000000</v>
      </c>
      <c r="L34" s="21">
        <v>25013000000</v>
      </c>
      <c r="M34" s="21">
        <v>28071000000</v>
      </c>
      <c r="N34" s="21">
        <v>22267000000</v>
      </c>
      <c r="O34" s="22">
        <v>8239000000</v>
      </c>
      <c r="P34" s="22">
        <v>6363000000</v>
      </c>
      <c r="Q34" s="22">
        <v>359000000</v>
      </c>
      <c r="R34" s="22">
        <v>5534000000</v>
      </c>
      <c r="S34" s="22">
        <v>7770000000</v>
      </c>
      <c r="T34" s="23">
        <f t="shared" si="1"/>
        <v>20026000000</v>
      </c>
    </row>
    <row r="35" spans="1:20" ht="25.5" customHeight="1">
      <c r="A35" s="28"/>
      <c r="B35" s="24" t="s">
        <v>65</v>
      </c>
      <c r="C35" s="25" t="s">
        <v>66</v>
      </c>
      <c r="D35" s="24"/>
      <c r="E35" s="21">
        <v>9993000000</v>
      </c>
      <c r="F35" s="21">
        <v>8168000000</v>
      </c>
      <c r="G35" s="21">
        <v>12254000000</v>
      </c>
      <c r="H35" s="21">
        <v>12599000000</v>
      </c>
      <c r="I35" s="21">
        <v>14065000000</v>
      </c>
      <c r="J35" s="21">
        <v>17681000000</v>
      </c>
      <c r="K35" s="21">
        <v>14569000000</v>
      </c>
      <c r="L35" s="21">
        <v>18760000000</v>
      </c>
      <c r="M35" s="21">
        <v>23150000000</v>
      </c>
      <c r="N35" s="21">
        <v>16978000000</v>
      </c>
      <c r="O35" s="22">
        <v>6624000000</v>
      </c>
      <c r="P35" s="22">
        <v>5108000000</v>
      </c>
      <c r="Q35" s="22">
        <v>-492000000</v>
      </c>
      <c r="R35" s="22">
        <v>4466000000</v>
      </c>
      <c r="S35" s="22">
        <v>6377000000</v>
      </c>
      <c r="T35" s="23">
        <f t="shared" si="1"/>
        <v>15459000000</v>
      </c>
    </row>
    <row r="36" spans="1:20" ht="15">
      <c r="A36" s="28"/>
      <c r="B36" s="20" t="s">
        <v>67</v>
      </c>
      <c r="C36" s="26" t="s">
        <v>68</v>
      </c>
      <c r="D36" s="20"/>
      <c r="E36" s="21">
        <v>0</v>
      </c>
      <c r="F36" s="21">
        <v>0</v>
      </c>
      <c r="G36" s="21">
        <v>0</v>
      </c>
      <c r="H36" s="21">
        <v>0</v>
      </c>
      <c r="I36" s="21">
        <v>0</v>
      </c>
      <c r="J36" s="21">
        <v>0</v>
      </c>
      <c r="K36" s="21">
        <v>0</v>
      </c>
      <c r="L36" s="21">
        <v>0</v>
      </c>
      <c r="M36" s="21">
        <v>0</v>
      </c>
      <c r="N36" s="21">
        <v>0</v>
      </c>
      <c r="O36" s="22">
        <v>0</v>
      </c>
      <c r="P36" s="22">
        <v>0</v>
      </c>
      <c r="Q36" s="22">
        <v>0</v>
      </c>
      <c r="R36" s="22">
        <v>0</v>
      </c>
      <c r="S36" s="22">
        <v>0</v>
      </c>
      <c r="T36" s="23">
        <f t="shared" si="1"/>
        <v>0</v>
      </c>
    </row>
    <row r="37" spans="1:20" ht="15">
      <c r="A37" s="28"/>
      <c r="B37" s="30" t="s">
        <v>69</v>
      </c>
      <c r="C37" s="26" t="s">
        <v>70</v>
      </c>
      <c r="D37" s="20"/>
      <c r="E37" s="21">
        <v>9993000000</v>
      </c>
      <c r="F37" s="21">
        <v>8168000000</v>
      </c>
      <c r="G37" s="21">
        <v>12254000000</v>
      </c>
      <c r="H37" s="21">
        <v>12599000000</v>
      </c>
      <c r="I37" s="21">
        <v>14065000000</v>
      </c>
      <c r="J37" s="21">
        <v>17681000000</v>
      </c>
      <c r="K37" s="21">
        <v>14569000000</v>
      </c>
      <c r="L37" s="21">
        <v>18760000000</v>
      </c>
      <c r="M37" s="21">
        <v>23150000000</v>
      </c>
      <c r="N37" s="21">
        <v>16978000000</v>
      </c>
      <c r="O37" s="22">
        <v>6624000000</v>
      </c>
      <c r="P37" s="22">
        <v>5108000000</v>
      </c>
      <c r="Q37" s="22">
        <v>-492000000</v>
      </c>
      <c r="R37" s="22">
        <v>4466000000</v>
      </c>
      <c r="S37" s="22">
        <v>6377000000</v>
      </c>
      <c r="T37" s="23"/>
    </row>
    <row r="38" spans="1:20" ht="15">
      <c r="A38" s="28"/>
      <c r="B38" s="30" t="s">
        <v>71</v>
      </c>
      <c r="C38" s="26" t="s">
        <v>72</v>
      </c>
      <c r="D38" s="20"/>
      <c r="E38" s="21">
        <v>0</v>
      </c>
      <c r="F38" s="21">
        <v>0</v>
      </c>
      <c r="G38" s="21">
        <v>0</v>
      </c>
      <c r="H38" s="21">
        <v>0</v>
      </c>
      <c r="I38" s="21">
        <v>0</v>
      </c>
      <c r="J38" s="21">
        <v>0</v>
      </c>
      <c r="K38" s="21">
        <v>0</v>
      </c>
      <c r="L38" s="21">
        <v>0</v>
      </c>
      <c r="M38" s="21">
        <v>0</v>
      </c>
      <c r="N38" s="21">
        <v>0</v>
      </c>
      <c r="O38" s="22">
        <v>0</v>
      </c>
      <c r="P38" s="22">
        <v>0</v>
      </c>
      <c r="Q38" s="22">
        <v>0</v>
      </c>
      <c r="R38" s="22">
        <v>0</v>
      </c>
      <c r="S38" s="22">
        <v>0</v>
      </c>
      <c r="T38" s="23"/>
    </row>
    <row r="39" spans="1:20" ht="29.25">
      <c r="A39" s="28"/>
      <c r="B39" s="30" t="s">
        <v>73</v>
      </c>
      <c r="C39" s="26" t="s">
        <v>74</v>
      </c>
      <c r="D39" s="20"/>
      <c r="E39" s="21">
        <v>0</v>
      </c>
      <c r="F39" s="21">
        <v>0</v>
      </c>
      <c r="G39" s="21">
        <v>0</v>
      </c>
      <c r="H39" s="21">
        <v>0</v>
      </c>
      <c r="I39" s="21">
        <v>0</v>
      </c>
      <c r="J39" s="21">
        <v>0</v>
      </c>
      <c r="K39" s="21">
        <v>0</v>
      </c>
      <c r="L39" s="21">
        <v>0</v>
      </c>
      <c r="M39" s="21">
        <v>0</v>
      </c>
      <c r="N39" s="21">
        <v>0</v>
      </c>
      <c r="O39" s="22">
        <v>0</v>
      </c>
      <c r="P39" s="22">
        <v>0</v>
      </c>
      <c r="Q39" s="22">
        <v>0</v>
      </c>
      <c r="R39" s="22">
        <v>0</v>
      </c>
      <c r="S39" s="22">
        <v>0</v>
      </c>
      <c r="T39" s="23"/>
    </row>
    <row r="40" spans="1:20" ht="15">
      <c r="A40" s="28"/>
      <c r="B40" s="30" t="s">
        <v>75</v>
      </c>
      <c r="C40" s="26" t="s">
        <v>76</v>
      </c>
      <c r="D40" s="20"/>
      <c r="E40" s="21">
        <v>0</v>
      </c>
      <c r="F40" s="21">
        <v>0</v>
      </c>
      <c r="G40" s="21">
        <v>0</v>
      </c>
      <c r="H40" s="21">
        <v>0</v>
      </c>
      <c r="I40" s="21">
        <v>0</v>
      </c>
      <c r="J40" s="21">
        <v>0</v>
      </c>
      <c r="K40" s="21">
        <v>0</v>
      </c>
      <c r="L40" s="21">
        <v>0</v>
      </c>
      <c r="M40" s="21">
        <v>0</v>
      </c>
      <c r="N40" s="21">
        <v>0</v>
      </c>
      <c r="O40" s="22">
        <v>0</v>
      </c>
      <c r="P40" s="22">
        <v>0</v>
      </c>
      <c r="Q40" s="22">
        <v>0</v>
      </c>
      <c r="R40" s="22">
        <v>0</v>
      </c>
      <c r="S40" s="22">
        <v>0</v>
      </c>
      <c r="T40" s="23"/>
    </row>
    <row r="41" spans="1:20" ht="15">
      <c r="A41" s="28"/>
      <c r="B41" s="20" t="s">
        <v>77</v>
      </c>
      <c r="C41" s="26" t="s">
        <v>78</v>
      </c>
      <c r="D41" s="20"/>
      <c r="E41" s="21">
        <v>0</v>
      </c>
      <c r="F41" s="21">
        <v>0</v>
      </c>
      <c r="G41" s="21">
        <v>0</v>
      </c>
      <c r="H41" s="21">
        <v>0</v>
      </c>
      <c r="I41" s="21">
        <v>0</v>
      </c>
      <c r="J41" s="21">
        <v>0</v>
      </c>
      <c r="K41" s="21">
        <v>0</v>
      </c>
      <c r="L41" s="21">
        <v>0</v>
      </c>
      <c r="M41" s="21">
        <v>0</v>
      </c>
      <c r="N41" s="21">
        <v>0</v>
      </c>
      <c r="O41" s="22">
        <v>0</v>
      </c>
      <c r="P41" s="22">
        <v>0</v>
      </c>
      <c r="Q41" s="22">
        <v>0</v>
      </c>
      <c r="R41" s="22">
        <v>0</v>
      </c>
      <c r="S41" s="22">
        <v>0</v>
      </c>
      <c r="T41" s="23">
        <f t="shared" si="1"/>
        <v>0</v>
      </c>
    </row>
    <row r="42" spans="1:20" ht="15">
      <c r="A42" s="28"/>
      <c r="B42" s="20" t="s">
        <v>79</v>
      </c>
      <c r="C42" s="26" t="s">
        <v>80</v>
      </c>
      <c r="D42" s="20"/>
      <c r="E42" s="21">
        <v>9993000000</v>
      </c>
      <c r="F42" s="21">
        <v>8168000000</v>
      </c>
      <c r="G42" s="21">
        <v>12254000000</v>
      </c>
      <c r="H42" s="21">
        <v>12599000000</v>
      </c>
      <c r="I42" s="21">
        <v>14065000000</v>
      </c>
      <c r="J42" s="21">
        <v>17681000000</v>
      </c>
      <c r="K42" s="21">
        <v>14569000000</v>
      </c>
      <c r="L42" s="21">
        <v>18760000000</v>
      </c>
      <c r="M42" s="21">
        <v>23150000000</v>
      </c>
      <c r="N42" s="21">
        <v>16978000000</v>
      </c>
      <c r="O42" s="22">
        <v>6624000000</v>
      </c>
      <c r="P42" s="22">
        <v>5108000000</v>
      </c>
      <c r="Q42" s="22">
        <v>-492000000</v>
      </c>
      <c r="R42" s="22">
        <v>4466000000</v>
      </c>
      <c r="S42" s="22">
        <v>6377000000</v>
      </c>
      <c r="T42" s="23">
        <f t="shared" si="1"/>
        <v>15459000000</v>
      </c>
    </row>
    <row r="43" spans="1:20" ht="15">
      <c r="A43" s="28"/>
      <c r="B43" s="30" t="s">
        <v>81</v>
      </c>
      <c r="C43" s="26" t="s">
        <v>82</v>
      </c>
      <c r="D43" s="20"/>
      <c r="E43" s="21">
        <v>9993000000</v>
      </c>
      <c r="F43" s="21">
        <v>8168000000</v>
      </c>
      <c r="G43" s="21">
        <v>12254000000</v>
      </c>
      <c r="H43" s="21">
        <v>12599000000</v>
      </c>
      <c r="I43" s="21">
        <v>14065000000</v>
      </c>
      <c r="J43" s="21">
        <v>17681000000</v>
      </c>
      <c r="K43" s="21">
        <v>14569000000</v>
      </c>
      <c r="L43" s="21">
        <v>18760000000</v>
      </c>
      <c r="M43" s="21">
        <v>23150000000</v>
      </c>
      <c r="N43" s="21">
        <v>23171000000</v>
      </c>
      <c r="O43" s="22">
        <v>6624000000</v>
      </c>
      <c r="P43" s="22">
        <v>5108000000</v>
      </c>
      <c r="Q43" s="22">
        <v>5701000000</v>
      </c>
      <c r="R43" s="22">
        <v>4466000000</v>
      </c>
      <c r="S43" s="22">
        <v>6377000000</v>
      </c>
      <c r="T43" s="23"/>
    </row>
    <row r="44" spans="1:20" ht="15">
      <c r="A44" s="28"/>
      <c r="B44" s="30" t="s">
        <v>83</v>
      </c>
      <c r="C44" s="26" t="s">
        <v>84</v>
      </c>
      <c r="D44" s="20"/>
      <c r="E44" s="21">
        <v>9993000000</v>
      </c>
      <c r="F44" s="21">
        <v>8168000000</v>
      </c>
      <c r="G44" s="21">
        <v>12254000000</v>
      </c>
      <c r="H44" s="21">
        <v>12599000000</v>
      </c>
      <c r="I44" s="21">
        <v>14065000000</v>
      </c>
      <c r="J44" s="21">
        <v>17681000000</v>
      </c>
      <c r="K44" s="21">
        <v>14569000000</v>
      </c>
      <c r="L44" s="21">
        <v>18760000000</v>
      </c>
      <c r="M44" s="21">
        <v>23150000000</v>
      </c>
      <c r="N44" s="21">
        <v>16978000000</v>
      </c>
      <c r="O44" s="22">
        <v>6624000000</v>
      </c>
      <c r="P44" s="22">
        <v>5108000000</v>
      </c>
      <c r="Q44" s="22">
        <v>-492000000</v>
      </c>
      <c r="R44" s="22">
        <v>4466000000</v>
      </c>
      <c r="S44" s="22">
        <v>6377000000</v>
      </c>
      <c r="T44" s="23"/>
    </row>
    <row r="45" spans="1:20" ht="27" customHeight="1">
      <c r="A45" s="28"/>
      <c r="B45" s="24" t="s">
        <v>85</v>
      </c>
      <c r="C45" s="25"/>
      <c r="D45" s="24"/>
      <c r="E45" s="21"/>
      <c r="F45" s="21"/>
      <c r="G45" s="21"/>
      <c r="H45" s="21"/>
      <c r="I45" s="21"/>
      <c r="J45" s="21"/>
      <c r="K45" s="21"/>
      <c r="L45" s="21"/>
      <c r="M45" s="21"/>
      <c r="N45" s="21"/>
      <c r="O45" s="22"/>
      <c r="P45" s="22"/>
      <c r="Q45" s="22"/>
      <c r="R45" s="22"/>
      <c r="S45" s="22"/>
      <c r="T45" s="23">
        <f t="shared" si="1"/>
        <v>0</v>
      </c>
    </row>
    <row r="46" spans="1:20" ht="15">
      <c r="A46" s="28"/>
      <c r="B46" s="20" t="s">
        <v>86</v>
      </c>
      <c r="C46" s="26" t="s">
        <v>87</v>
      </c>
      <c r="D46" s="20"/>
      <c r="E46" s="21">
        <v>0</v>
      </c>
      <c r="F46" s="21">
        <v>0</v>
      </c>
      <c r="G46" s="21">
        <v>0</v>
      </c>
      <c r="H46" s="21">
        <v>0</v>
      </c>
      <c r="I46" s="21">
        <v>0</v>
      </c>
      <c r="J46" s="21">
        <v>0</v>
      </c>
      <c r="K46" s="21">
        <v>0</v>
      </c>
      <c r="L46" s="21">
        <v>0</v>
      </c>
      <c r="M46" s="21">
        <v>0</v>
      </c>
      <c r="N46" s="21">
        <v>0</v>
      </c>
      <c r="O46" s="22">
        <v>0</v>
      </c>
      <c r="P46" s="22">
        <v>0</v>
      </c>
      <c r="Q46" s="22">
        <v>0</v>
      </c>
      <c r="R46" s="22">
        <v>0</v>
      </c>
      <c r="S46" s="22">
        <v>0</v>
      </c>
      <c r="T46" s="23">
        <f t="shared" si="1"/>
        <v>0</v>
      </c>
    </row>
    <row r="47" spans="1:20" ht="15">
      <c r="A47" s="28"/>
      <c r="B47" s="30" t="s">
        <v>88</v>
      </c>
      <c r="C47" s="26" t="s">
        <v>89</v>
      </c>
      <c r="D47" s="20"/>
      <c r="E47" s="21">
        <v>0</v>
      </c>
      <c r="F47" s="21">
        <v>0</v>
      </c>
      <c r="G47" s="21">
        <v>0</v>
      </c>
      <c r="H47" s="21">
        <v>0</v>
      </c>
      <c r="I47" s="21">
        <v>0</v>
      </c>
      <c r="J47" s="21">
        <v>0</v>
      </c>
      <c r="K47" s="21">
        <v>0</v>
      </c>
      <c r="L47" s="21">
        <v>0</v>
      </c>
      <c r="M47" s="21">
        <v>0</v>
      </c>
      <c r="N47" s="21">
        <v>0</v>
      </c>
      <c r="O47" s="22">
        <v>0</v>
      </c>
      <c r="P47" s="22">
        <v>0</v>
      </c>
      <c r="Q47" s="22">
        <v>0</v>
      </c>
      <c r="R47" s="22">
        <v>0</v>
      </c>
      <c r="S47" s="22">
        <v>0</v>
      </c>
      <c r="T47" s="23"/>
    </row>
    <row r="48" spans="1:20" ht="15">
      <c r="A48" s="28"/>
      <c r="B48" s="20" t="s">
        <v>90</v>
      </c>
      <c r="C48" s="26" t="s">
        <v>91</v>
      </c>
      <c r="D48" s="20"/>
      <c r="E48" s="35">
        <v>0.93</v>
      </c>
      <c r="F48" s="35">
        <v>0.76</v>
      </c>
      <c r="G48" s="35">
        <v>1.13</v>
      </c>
      <c r="H48" s="35">
        <v>1.21</v>
      </c>
      <c r="I48" s="35">
        <v>1.44</v>
      </c>
      <c r="J48" s="35">
        <v>1.9</v>
      </c>
      <c r="K48" s="35">
        <v>1.63</v>
      </c>
      <c r="L48" s="35">
        <v>2.13</v>
      </c>
      <c r="M48" s="35">
        <v>2.73</v>
      </c>
      <c r="N48" s="35">
        <v>2.02</v>
      </c>
      <c r="O48" s="36">
        <v>0.79</v>
      </c>
      <c r="P48" s="36">
        <v>0.61</v>
      </c>
      <c r="Q48" s="36">
        <v>-0.06</v>
      </c>
      <c r="R48" s="36">
        <v>0.53</v>
      </c>
      <c r="S48" s="36">
        <v>0.76</v>
      </c>
      <c r="T48" s="37">
        <f t="shared" si="1"/>
        <v>1.84</v>
      </c>
    </row>
    <row r="49" spans="1:20" ht="15">
      <c r="A49" s="28"/>
      <c r="B49" s="24" t="s">
        <v>92</v>
      </c>
      <c r="C49" s="25" t="s">
        <v>93</v>
      </c>
      <c r="D49" s="24"/>
      <c r="E49" s="35">
        <v>0.92</v>
      </c>
      <c r="F49" s="35">
        <v>0.75</v>
      </c>
      <c r="G49" s="35">
        <v>1.12</v>
      </c>
      <c r="H49" s="35">
        <v>1.2</v>
      </c>
      <c r="I49" s="35">
        <v>1.42</v>
      </c>
      <c r="J49" s="35">
        <v>1.87</v>
      </c>
      <c r="K49" s="35">
        <v>1.62</v>
      </c>
      <c r="L49" s="35">
        <v>2.1</v>
      </c>
      <c r="M49" s="35">
        <v>2.69</v>
      </c>
      <c r="N49" s="35">
        <v>2</v>
      </c>
      <c r="O49" s="36">
        <v>0.78</v>
      </c>
      <c r="P49" s="36">
        <v>0.6</v>
      </c>
      <c r="Q49" s="36">
        <v>-0.05</v>
      </c>
      <c r="R49" s="36">
        <v>0.53</v>
      </c>
      <c r="S49" s="36">
        <v>0.76</v>
      </c>
      <c r="T49" s="37">
        <f t="shared" si="1"/>
        <v>1.84</v>
      </c>
    </row>
    <row r="50" spans="1:20" ht="15">
      <c r="A50" s="28"/>
      <c r="B50" s="20" t="s">
        <v>94</v>
      </c>
      <c r="C50" s="26" t="s">
        <v>95</v>
      </c>
      <c r="D50" s="20"/>
      <c r="E50" s="35">
        <v>0.08</v>
      </c>
      <c r="F50" s="35">
        <v>0.16</v>
      </c>
      <c r="G50" s="35">
        <v>3.4</v>
      </c>
      <c r="H50" s="35">
        <v>0.34</v>
      </c>
      <c r="I50" s="35">
        <v>0.39</v>
      </c>
      <c r="J50" s="35">
        <v>0.43</v>
      </c>
      <c r="K50" s="35">
        <v>0.5</v>
      </c>
      <c r="L50" s="35">
        <v>0.52</v>
      </c>
      <c r="M50" s="35">
        <v>0.61</v>
      </c>
      <c r="N50" s="35">
        <v>0.76</v>
      </c>
      <c r="O50" s="36">
        <v>0.2</v>
      </c>
      <c r="P50" s="36">
        <v>0.2</v>
      </c>
      <c r="Q50" s="36">
        <v>0.2</v>
      </c>
      <c r="R50" s="36">
        <v>0.2</v>
      </c>
      <c r="S50" s="36">
        <v>0.23</v>
      </c>
      <c r="T50" s="37">
        <f t="shared" si="1"/>
        <v>0.8300000000000001</v>
      </c>
    </row>
    <row r="51" spans="1:20" ht="25.5" customHeight="1">
      <c r="A51" s="28"/>
      <c r="B51" s="24" t="s">
        <v>96</v>
      </c>
      <c r="C51" s="25"/>
      <c r="D51" s="24"/>
      <c r="E51" s="21"/>
      <c r="F51" s="21"/>
      <c r="G51" s="21"/>
      <c r="H51" s="21"/>
      <c r="I51" s="21"/>
      <c r="J51" s="21"/>
      <c r="K51" s="21"/>
      <c r="L51" s="21"/>
      <c r="M51" s="21"/>
      <c r="N51" s="21"/>
      <c r="O51" s="22"/>
      <c r="P51" s="22"/>
      <c r="Q51" s="22"/>
      <c r="R51" s="22"/>
      <c r="S51" s="22"/>
      <c r="T51" s="23"/>
    </row>
    <row r="52" spans="1:20" ht="15">
      <c r="A52" s="28"/>
      <c r="B52" s="27" t="s">
        <v>97</v>
      </c>
      <c r="C52" s="26" t="s">
        <v>98</v>
      </c>
      <c r="D52" s="20"/>
      <c r="E52" s="38"/>
      <c r="F52" s="38"/>
      <c r="G52" s="38"/>
      <c r="H52" s="38"/>
      <c r="I52" s="38"/>
      <c r="J52" s="38"/>
      <c r="K52" s="38"/>
      <c r="L52" s="38"/>
      <c r="M52" s="38"/>
      <c r="N52" s="38"/>
      <c r="O52" s="39"/>
      <c r="P52" s="39"/>
      <c r="Q52" s="39"/>
      <c r="R52" s="39"/>
      <c r="S52" s="39"/>
      <c r="T52" s="40">
        <v>8390</v>
      </c>
    </row>
    <row r="53" spans="1:20" ht="15">
      <c r="A53" s="28"/>
      <c r="B53" s="27" t="s">
        <v>99</v>
      </c>
      <c r="C53" s="26" t="s">
        <v>100</v>
      </c>
      <c r="D53" s="20"/>
      <c r="E53" s="38"/>
      <c r="F53" s="38"/>
      <c r="G53" s="38"/>
      <c r="H53" s="38"/>
      <c r="I53" s="38"/>
      <c r="J53" s="38"/>
      <c r="K53" s="38"/>
      <c r="L53" s="38"/>
      <c r="M53" s="38"/>
      <c r="N53" s="38"/>
      <c r="O53" s="39"/>
      <c r="P53" s="39"/>
      <c r="Q53" s="39"/>
      <c r="R53" s="39"/>
      <c r="S53" s="39"/>
      <c r="T53" s="40"/>
    </row>
    <row r="54" spans="1:20" ht="15">
      <c r="A54" s="28"/>
      <c r="B54" s="20" t="s">
        <v>101</v>
      </c>
      <c r="C54" s="26" t="s">
        <v>102</v>
      </c>
      <c r="D54" s="20"/>
      <c r="E54" s="38">
        <v>10723000000</v>
      </c>
      <c r="F54" s="38">
        <v>10803000000</v>
      </c>
      <c r="G54" s="38">
        <v>10839000000</v>
      </c>
      <c r="H54" s="38">
        <v>10438000000</v>
      </c>
      <c r="I54" s="38">
        <v>9742000000</v>
      </c>
      <c r="J54" s="38">
        <v>9328000000</v>
      </c>
      <c r="K54" s="38">
        <v>8945000000</v>
      </c>
      <c r="L54" s="38">
        <v>8813000000</v>
      </c>
      <c r="M54" s="38">
        <v>8490000000</v>
      </c>
      <c r="N54" s="38">
        <v>8396000000</v>
      </c>
      <c r="O54" s="39">
        <v>8402000000</v>
      </c>
      <c r="P54" s="39">
        <v>8401000000</v>
      </c>
      <c r="Q54" s="39">
        <v>8396000000</v>
      </c>
      <c r="R54" s="39">
        <v>8396000000</v>
      </c>
      <c r="S54" s="39">
        <v>8393000000</v>
      </c>
      <c r="T54" s="40">
        <f>shares</f>
        <v>8376.25</v>
      </c>
    </row>
    <row r="55" spans="1:20" ht="15">
      <c r="A55" s="28"/>
      <c r="B55" s="24" t="s">
        <v>103</v>
      </c>
      <c r="C55" s="25" t="s">
        <v>104</v>
      </c>
      <c r="D55" s="24"/>
      <c r="E55" s="38">
        <v>10882000000</v>
      </c>
      <c r="F55" s="38">
        <v>10894000000</v>
      </c>
      <c r="G55" s="38">
        <v>10906000000</v>
      </c>
      <c r="H55" s="38">
        <v>10531000000</v>
      </c>
      <c r="I55" s="38">
        <v>9886000000</v>
      </c>
      <c r="J55" s="38">
        <v>9470000000</v>
      </c>
      <c r="K55" s="38">
        <v>8996000000</v>
      </c>
      <c r="L55" s="38">
        <v>8927000000</v>
      </c>
      <c r="M55" s="38">
        <v>8593000000</v>
      </c>
      <c r="N55" s="38">
        <v>8506000000</v>
      </c>
      <c r="O55" s="39">
        <v>8465000000</v>
      </c>
      <c r="P55" s="39">
        <v>8498000000</v>
      </c>
      <c r="Q55" s="39">
        <v>8506000000</v>
      </c>
      <c r="R55" s="39">
        <v>8494000000</v>
      </c>
      <c r="S55" s="39">
        <v>8444000000</v>
      </c>
      <c r="T55" s="40">
        <f>S55</f>
        <v>8444000000</v>
      </c>
    </row>
    <row r="56" spans="1:20" ht="35.25" customHeight="1">
      <c r="A56" s="41"/>
      <c r="B56" s="20"/>
      <c r="C56" s="20"/>
      <c r="D56" s="20"/>
      <c r="E56" s="21"/>
      <c r="F56" s="21"/>
      <c r="G56" s="21"/>
      <c r="H56" s="21"/>
      <c r="I56" s="21"/>
      <c r="J56" s="21"/>
      <c r="K56" s="21"/>
      <c r="L56" s="21"/>
      <c r="M56" s="21"/>
      <c r="N56" s="21"/>
      <c r="O56" s="22"/>
      <c r="P56" s="22"/>
      <c r="Q56" s="22"/>
      <c r="R56" s="22"/>
      <c r="S56" s="22"/>
      <c r="T56" s="42"/>
    </row>
    <row r="57" spans="1:20" ht="20.25">
      <c r="A57" s="43" t="s">
        <v>105</v>
      </c>
      <c r="B57" s="44"/>
      <c r="C57" s="44"/>
      <c r="D57" s="44"/>
      <c r="E57" s="45"/>
      <c r="F57" s="45"/>
      <c r="G57" s="45"/>
      <c r="H57" s="45"/>
      <c r="I57" s="45"/>
      <c r="J57" s="45"/>
      <c r="K57" s="45"/>
      <c r="L57" s="45"/>
      <c r="M57" s="45"/>
      <c r="N57" s="45"/>
      <c r="O57" s="45"/>
      <c r="P57" s="45"/>
      <c r="Q57" s="45"/>
      <c r="R57" s="45"/>
      <c r="S57" s="45"/>
      <c r="T57" s="44"/>
    </row>
    <row r="58" spans="1:20" ht="18">
      <c r="A58" s="29" t="s">
        <v>106</v>
      </c>
      <c r="B58" s="24"/>
      <c r="C58" s="24"/>
      <c r="D58" s="24"/>
      <c r="E58" s="21"/>
      <c r="F58" s="21"/>
      <c r="G58" s="21"/>
      <c r="H58" s="21"/>
      <c r="I58" s="21"/>
      <c r="J58" s="21"/>
      <c r="K58" s="21"/>
      <c r="L58" s="21"/>
      <c r="M58" s="21"/>
      <c r="N58" s="21"/>
      <c r="O58" s="22"/>
      <c r="P58" s="22"/>
      <c r="Q58" s="22"/>
      <c r="R58" s="22"/>
      <c r="S58" s="22"/>
      <c r="T58" s="42"/>
    </row>
    <row r="59" spans="1:20" ht="15">
      <c r="A59" s="28"/>
      <c r="B59" s="24" t="s">
        <v>107</v>
      </c>
      <c r="C59" s="25" t="s">
        <v>108</v>
      </c>
      <c r="D59" s="24"/>
      <c r="E59" s="21">
        <v>6438000000</v>
      </c>
      <c r="F59" s="21">
        <v>15982000000</v>
      </c>
      <c r="G59" s="21">
        <v>4851000000</v>
      </c>
      <c r="H59" s="21">
        <v>6714000000</v>
      </c>
      <c r="I59" s="21">
        <v>6111000000</v>
      </c>
      <c r="J59" s="21">
        <v>10339000000</v>
      </c>
      <c r="K59" s="21">
        <v>6076000000</v>
      </c>
      <c r="L59" s="21">
        <v>5505000000</v>
      </c>
      <c r="M59" s="21">
        <v>9610000000</v>
      </c>
      <c r="N59" s="21">
        <v>6938000000</v>
      </c>
      <c r="O59" s="22">
        <v>10610000000</v>
      </c>
      <c r="P59" s="22">
        <v>6388000000</v>
      </c>
      <c r="Q59" s="22">
        <v>6938000000</v>
      </c>
      <c r="R59" s="22">
        <v>5036000000</v>
      </c>
      <c r="S59" s="22">
        <v>6017000000</v>
      </c>
      <c r="T59" s="23">
        <f>S59</f>
        <v>6017000000</v>
      </c>
    </row>
    <row r="60" spans="1:20" ht="15">
      <c r="A60" s="28"/>
      <c r="B60" s="20" t="s">
        <v>109</v>
      </c>
      <c r="C60" s="26" t="s">
        <v>110</v>
      </c>
      <c r="D60" s="20"/>
      <c r="E60" s="21">
        <v>0</v>
      </c>
      <c r="F60" s="21">
        <v>0</v>
      </c>
      <c r="G60" s="21">
        <v>0</v>
      </c>
      <c r="H60" s="21">
        <v>0</v>
      </c>
      <c r="I60" s="21">
        <v>0</v>
      </c>
      <c r="J60" s="21">
        <v>0</v>
      </c>
      <c r="K60" s="21">
        <v>0</v>
      </c>
      <c r="L60" s="21">
        <v>0</v>
      </c>
      <c r="M60" s="21">
        <v>0</v>
      </c>
      <c r="N60" s="21">
        <v>0</v>
      </c>
      <c r="O60" s="22">
        <v>0</v>
      </c>
      <c r="P60" s="22">
        <v>0</v>
      </c>
      <c r="Q60" s="22">
        <v>0</v>
      </c>
      <c r="R60" s="22">
        <v>0</v>
      </c>
      <c r="S60" s="22">
        <v>0</v>
      </c>
      <c r="T60" s="23">
        <f aca="true" t="shared" si="2" ref="T60:T125">S60</f>
        <v>0</v>
      </c>
    </row>
    <row r="61" spans="1:20" s="12" customFormat="1" ht="15">
      <c r="A61" s="28"/>
      <c r="B61" s="20" t="s">
        <v>111</v>
      </c>
      <c r="C61" s="26" t="s">
        <v>112</v>
      </c>
      <c r="D61" s="20"/>
      <c r="E61" s="21">
        <v>42610000000</v>
      </c>
      <c r="F61" s="21">
        <v>44610000000</v>
      </c>
      <c r="G61" s="21">
        <v>32900000000</v>
      </c>
      <c r="H61" s="21">
        <v>27447000000</v>
      </c>
      <c r="I61" s="21">
        <v>17300000000</v>
      </c>
      <c r="J61" s="21">
        <v>13323000000</v>
      </c>
      <c r="K61" s="21">
        <v>25371000000</v>
      </c>
      <c r="L61" s="21">
        <v>31283000000</v>
      </c>
      <c r="M61" s="21">
        <v>43162000000</v>
      </c>
      <c r="N61" s="21">
        <v>56102000000</v>
      </c>
      <c r="O61" s="22">
        <v>41126000000</v>
      </c>
      <c r="P61" s="22">
        <v>53141000000</v>
      </c>
      <c r="Q61" s="22">
        <v>56102000000</v>
      </c>
      <c r="R61" s="22">
        <v>61608000000</v>
      </c>
      <c r="S61" s="22">
        <v>62295000000</v>
      </c>
      <c r="T61" s="23">
        <f t="shared" si="2"/>
        <v>62295000000</v>
      </c>
    </row>
    <row r="62" spans="1:20" ht="15">
      <c r="A62" s="28"/>
      <c r="B62" s="20" t="s">
        <v>113</v>
      </c>
      <c r="C62" s="26" t="s">
        <v>114</v>
      </c>
      <c r="D62" s="20"/>
      <c r="E62" s="21">
        <v>5196000000</v>
      </c>
      <c r="F62" s="21">
        <v>5890000000</v>
      </c>
      <c r="G62" s="21">
        <v>7180000000</v>
      </c>
      <c r="H62" s="21">
        <v>9316000000</v>
      </c>
      <c r="I62" s="21">
        <v>11338000000</v>
      </c>
      <c r="J62" s="21">
        <v>13589000000</v>
      </c>
      <c r="K62" s="21">
        <v>11192000000</v>
      </c>
      <c r="L62" s="21">
        <v>13014000000</v>
      </c>
      <c r="M62" s="21">
        <v>14987000000</v>
      </c>
      <c r="N62" s="21">
        <v>15780000000</v>
      </c>
      <c r="O62" s="22">
        <v>13643000000</v>
      </c>
      <c r="P62" s="22">
        <v>10961000000</v>
      </c>
      <c r="Q62" s="22">
        <v>15780000000</v>
      </c>
      <c r="R62" s="22">
        <v>9871000000</v>
      </c>
      <c r="S62" s="22">
        <v>14317000000</v>
      </c>
      <c r="T62" s="23">
        <f t="shared" si="2"/>
        <v>14317000000</v>
      </c>
    </row>
    <row r="63" spans="1:20" ht="15">
      <c r="A63" s="28"/>
      <c r="B63" s="47" t="s">
        <v>115</v>
      </c>
      <c r="C63" s="26" t="s">
        <v>116</v>
      </c>
      <c r="D63" s="20"/>
      <c r="E63" s="21">
        <v>0</v>
      </c>
      <c r="F63" s="21">
        <v>0</v>
      </c>
      <c r="G63" s="21">
        <v>0</v>
      </c>
      <c r="H63" s="21">
        <v>0</v>
      </c>
      <c r="I63" s="21">
        <v>0</v>
      </c>
      <c r="J63" s="21">
        <v>0</v>
      </c>
      <c r="K63" s="21">
        <v>0</v>
      </c>
      <c r="L63" s="21">
        <v>0</v>
      </c>
      <c r="M63" s="21">
        <v>0</v>
      </c>
      <c r="N63" s="21">
        <v>0</v>
      </c>
      <c r="O63" s="22">
        <v>0</v>
      </c>
      <c r="P63" s="22">
        <v>0</v>
      </c>
      <c r="Q63" s="22">
        <v>0</v>
      </c>
      <c r="R63" s="22">
        <v>0</v>
      </c>
      <c r="S63" s="22">
        <v>0</v>
      </c>
      <c r="T63" s="23"/>
    </row>
    <row r="64" spans="1:20" ht="12.75" customHeight="1">
      <c r="A64" s="28"/>
      <c r="B64" s="20" t="s">
        <v>117</v>
      </c>
      <c r="C64" s="26" t="s">
        <v>118</v>
      </c>
      <c r="D64" s="20"/>
      <c r="E64" s="21">
        <v>0</v>
      </c>
      <c r="F64" s="21">
        <v>0</v>
      </c>
      <c r="G64" s="21">
        <v>0</v>
      </c>
      <c r="H64" s="21">
        <v>0</v>
      </c>
      <c r="I64" s="21">
        <v>0</v>
      </c>
      <c r="J64" s="21">
        <v>0</v>
      </c>
      <c r="K64" s="21">
        <v>0</v>
      </c>
      <c r="L64" s="21">
        <v>0</v>
      </c>
      <c r="M64" s="21">
        <v>0</v>
      </c>
      <c r="N64" s="21">
        <v>0</v>
      </c>
      <c r="O64" s="22">
        <v>0</v>
      </c>
      <c r="P64" s="22">
        <v>0</v>
      </c>
      <c r="Q64" s="22">
        <v>0</v>
      </c>
      <c r="R64" s="22">
        <v>0</v>
      </c>
      <c r="S64" s="22">
        <v>0</v>
      </c>
      <c r="T64" s="23">
        <f t="shared" si="2"/>
        <v>0</v>
      </c>
    </row>
    <row r="65" spans="1:20" ht="15">
      <c r="A65" s="28"/>
      <c r="B65" s="24" t="s">
        <v>119</v>
      </c>
      <c r="C65" s="25" t="s">
        <v>120</v>
      </c>
      <c r="D65" s="24"/>
      <c r="E65" s="21">
        <v>5196000000</v>
      </c>
      <c r="F65" s="21">
        <v>5890000000</v>
      </c>
      <c r="G65" s="21">
        <v>7180000000</v>
      </c>
      <c r="H65" s="21">
        <v>9316000000</v>
      </c>
      <c r="I65" s="21">
        <v>11338000000</v>
      </c>
      <c r="J65" s="21">
        <v>13589000000</v>
      </c>
      <c r="K65" s="21">
        <v>11192000000</v>
      </c>
      <c r="L65" s="21">
        <v>13014000000</v>
      </c>
      <c r="M65" s="21">
        <v>14987000000</v>
      </c>
      <c r="N65" s="21">
        <v>15780000000</v>
      </c>
      <c r="O65" s="22">
        <v>13643000000</v>
      </c>
      <c r="P65" s="22">
        <v>10961000000</v>
      </c>
      <c r="Q65" s="22">
        <v>15780000000</v>
      </c>
      <c r="R65" s="22">
        <v>9871000000</v>
      </c>
      <c r="S65" s="22">
        <v>14317000000</v>
      </c>
      <c r="T65" s="23">
        <f t="shared" si="2"/>
        <v>14317000000</v>
      </c>
    </row>
    <row r="66" spans="1:20" ht="15">
      <c r="A66" s="28"/>
      <c r="B66" s="20" t="s">
        <v>121</v>
      </c>
      <c r="C66" s="26" t="s">
        <v>122</v>
      </c>
      <c r="D66" s="24"/>
      <c r="E66" s="21">
        <v>247000000</v>
      </c>
      <c r="F66" s="21">
        <v>150000000</v>
      </c>
      <c r="G66" s="21">
        <v>69000000</v>
      </c>
      <c r="H66" s="21">
        <v>465000000</v>
      </c>
      <c r="I66" s="21">
        <v>435000000</v>
      </c>
      <c r="J66" s="21">
        <v>417000000</v>
      </c>
      <c r="K66" s="21">
        <v>170000000</v>
      </c>
      <c r="L66" s="21">
        <v>172000000</v>
      </c>
      <c r="M66" s="21">
        <v>232000000</v>
      </c>
      <c r="N66" s="21">
        <v>210000000</v>
      </c>
      <c r="O66" s="22">
        <v>243000000</v>
      </c>
      <c r="P66" s="22">
        <v>233000000</v>
      </c>
      <c r="Q66" s="22">
        <v>210000000</v>
      </c>
      <c r="R66" s="22">
        <v>461000000</v>
      </c>
      <c r="S66" s="22">
        <v>646000000</v>
      </c>
      <c r="T66" s="23">
        <f t="shared" si="2"/>
        <v>646000000</v>
      </c>
    </row>
    <row r="67" spans="1:20" ht="15">
      <c r="A67" s="28"/>
      <c r="B67" s="20" t="s">
        <v>123</v>
      </c>
      <c r="C67" s="26" t="s">
        <v>124</v>
      </c>
      <c r="D67" s="24"/>
      <c r="E67" s="21">
        <v>0</v>
      </c>
      <c r="F67" s="21">
        <v>0</v>
      </c>
      <c r="G67" s="21">
        <v>0</v>
      </c>
      <c r="H67" s="21">
        <v>0</v>
      </c>
      <c r="I67" s="21">
        <v>148000000</v>
      </c>
      <c r="J67" s="21">
        <v>31000000</v>
      </c>
      <c r="K67" s="21">
        <v>45000000</v>
      </c>
      <c r="L67" s="21">
        <v>16000000</v>
      </c>
      <c r="M67" s="21">
        <v>56000000</v>
      </c>
      <c r="N67" s="21">
        <v>96000000</v>
      </c>
      <c r="O67" s="22">
        <v>81000000</v>
      </c>
      <c r="P67" s="22">
        <v>73000000</v>
      </c>
      <c r="Q67" s="22">
        <v>96000000</v>
      </c>
      <c r="R67" s="22">
        <v>48000000</v>
      </c>
      <c r="S67" s="22">
        <v>76000000</v>
      </c>
      <c r="T67" s="23">
        <f t="shared" si="2"/>
        <v>76000000</v>
      </c>
    </row>
    <row r="68" spans="1:20" ht="15">
      <c r="A68" s="28"/>
      <c r="B68" s="20" t="s">
        <v>125</v>
      </c>
      <c r="C68" s="26" t="s">
        <v>126</v>
      </c>
      <c r="D68" s="24"/>
      <c r="E68" s="21">
        <v>0</v>
      </c>
      <c r="F68" s="21">
        <v>0</v>
      </c>
      <c r="G68" s="21">
        <v>0</v>
      </c>
      <c r="H68" s="21">
        <v>0</v>
      </c>
      <c r="I68" s="21">
        <v>0</v>
      </c>
      <c r="J68" s="21">
        <v>0</v>
      </c>
      <c r="K68" s="21">
        <v>0</v>
      </c>
      <c r="L68" s="21">
        <v>0</v>
      </c>
      <c r="M68" s="21">
        <v>0</v>
      </c>
      <c r="N68" s="21">
        <v>0</v>
      </c>
      <c r="O68" s="22">
        <v>0</v>
      </c>
      <c r="P68" s="22">
        <v>0</v>
      </c>
      <c r="Q68" s="22">
        <v>0</v>
      </c>
      <c r="R68" s="22">
        <v>0</v>
      </c>
      <c r="S68" s="22">
        <v>0</v>
      </c>
      <c r="T68" s="23">
        <f t="shared" si="2"/>
        <v>0</v>
      </c>
    </row>
    <row r="69" spans="1:20" ht="15">
      <c r="A69" s="28"/>
      <c r="B69" s="20" t="s">
        <v>127</v>
      </c>
      <c r="C69" s="26" t="s">
        <v>128</v>
      </c>
      <c r="D69" s="24"/>
      <c r="E69" s="21">
        <v>393000000</v>
      </c>
      <c r="F69" s="21">
        <v>271000000</v>
      </c>
      <c r="G69" s="21">
        <v>422000000</v>
      </c>
      <c r="H69" s="21">
        <v>1013000000</v>
      </c>
      <c r="I69" s="21">
        <v>544000000</v>
      </c>
      <c r="J69" s="21">
        <v>537000000</v>
      </c>
      <c r="K69" s="21">
        <v>502000000</v>
      </c>
      <c r="L69" s="21">
        <v>552000000</v>
      </c>
      <c r="M69" s="21">
        <v>1084000000</v>
      </c>
      <c r="N69" s="21">
        <v>831000000</v>
      </c>
      <c r="O69" s="22">
        <v>1027000000</v>
      </c>
      <c r="P69" s="22">
        <v>1106000000</v>
      </c>
      <c r="Q69" s="22">
        <v>831000000</v>
      </c>
      <c r="R69" s="22">
        <v>1115000000</v>
      </c>
      <c r="S69" s="22">
        <v>939000000</v>
      </c>
      <c r="T69" s="23">
        <f t="shared" si="2"/>
        <v>939000000</v>
      </c>
    </row>
    <row r="70" spans="1:20" s="12" customFormat="1" ht="15">
      <c r="A70" s="28"/>
      <c r="B70" s="20" t="s">
        <v>129</v>
      </c>
      <c r="C70" s="26" t="s">
        <v>130</v>
      </c>
      <c r="D70" s="24"/>
      <c r="E70" s="21">
        <v>0</v>
      </c>
      <c r="F70" s="21">
        <v>0</v>
      </c>
      <c r="G70" s="21">
        <v>0</v>
      </c>
      <c r="H70" s="21">
        <v>0</v>
      </c>
      <c r="I70" s="21">
        <v>0</v>
      </c>
      <c r="J70" s="21">
        <v>0</v>
      </c>
      <c r="K70" s="21">
        <v>0</v>
      </c>
      <c r="L70" s="21">
        <v>0</v>
      </c>
      <c r="M70" s="21">
        <v>0</v>
      </c>
      <c r="N70" s="21">
        <v>0</v>
      </c>
      <c r="O70" s="22">
        <v>0</v>
      </c>
      <c r="P70" s="22">
        <v>0</v>
      </c>
      <c r="Q70" s="22">
        <v>0</v>
      </c>
      <c r="R70" s="22">
        <v>0</v>
      </c>
      <c r="S70" s="22">
        <v>0</v>
      </c>
      <c r="T70" s="23">
        <f t="shared" si="2"/>
        <v>0</v>
      </c>
    </row>
    <row r="71" spans="1:20" ht="15">
      <c r="A71" s="28"/>
      <c r="B71" s="30" t="s">
        <v>131</v>
      </c>
      <c r="C71" s="26" t="s">
        <v>132</v>
      </c>
      <c r="D71" s="24"/>
      <c r="E71" s="21">
        <v>0</v>
      </c>
      <c r="F71" s="21">
        <v>0</v>
      </c>
      <c r="G71" s="21">
        <v>0</v>
      </c>
      <c r="H71" s="21">
        <v>0</v>
      </c>
      <c r="I71" s="21">
        <v>0</v>
      </c>
      <c r="J71" s="21">
        <v>0</v>
      </c>
      <c r="K71" s="21">
        <v>0</v>
      </c>
      <c r="L71" s="21">
        <v>0</v>
      </c>
      <c r="M71" s="21">
        <v>0</v>
      </c>
      <c r="N71" s="21">
        <v>0</v>
      </c>
      <c r="O71" s="22">
        <v>0</v>
      </c>
      <c r="P71" s="22">
        <v>0</v>
      </c>
      <c r="Q71" s="22">
        <v>0</v>
      </c>
      <c r="R71" s="22">
        <v>0</v>
      </c>
      <c r="S71" s="22">
        <v>0</v>
      </c>
      <c r="T71" s="23"/>
    </row>
    <row r="72" spans="1:20" s="12" customFormat="1" ht="15">
      <c r="A72" s="48"/>
      <c r="B72" s="24" t="s">
        <v>133</v>
      </c>
      <c r="C72" s="25" t="s">
        <v>134</v>
      </c>
      <c r="D72" s="24"/>
      <c r="E72" s="21">
        <v>640000000</v>
      </c>
      <c r="F72" s="21">
        <v>421000000</v>
      </c>
      <c r="G72" s="21">
        <v>491000000</v>
      </c>
      <c r="H72" s="21">
        <v>1478000000</v>
      </c>
      <c r="I72" s="21">
        <v>1127000000</v>
      </c>
      <c r="J72" s="21">
        <v>985000000</v>
      </c>
      <c r="K72" s="21">
        <v>717000000</v>
      </c>
      <c r="L72" s="21">
        <v>740000000</v>
      </c>
      <c r="M72" s="21">
        <v>1372000000</v>
      </c>
      <c r="N72" s="21">
        <v>1137000000</v>
      </c>
      <c r="O72" s="22">
        <v>1351000000</v>
      </c>
      <c r="P72" s="22">
        <v>1412000000</v>
      </c>
      <c r="Q72" s="22">
        <v>1137000000</v>
      </c>
      <c r="R72" s="22">
        <v>1624000000</v>
      </c>
      <c r="S72" s="22">
        <v>1661000000</v>
      </c>
      <c r="T72" s="23">
        <f t="shared" si="2"/>
        <v>1661000000</v>
      </c>
    </row>
    <row r="73" spans="1:20" ht="15">
      <c r="A73" s="49"/>
      <c r="B73" s="20" t="s">
        <v>135</v>
      </c>
      <c r="C73" s="26" t="s">
        <v>136</v>
      </c>
      <c r="D73" s="20"/>
      <c r="E73" s="21">
        <v>0</v>
      </c>
      <c r="F73" s="21">
        <v>0</v>
      </c>
      <c r="G73" s="21">
        <v>0</v>
      </c>
      <c r="H73" s="21">
        <v>0</v>
      </c>
      <c r="I73" s="21">
        <v>0</v>
      </c>
      <c r="J73" s="21">
        <v>0</v>
      </c>
      <c r="K73" s="21">
        <v>0</v>
      </c>
      <c r="L73" s="21">
        <v>0</v>
      </c>
      <c r="M73" s="21">
        <v>0</v>
      </c>
      <c r="N73" s="21">
        <v>0</v>
      </c>
      <c r="O73" s="22">
        <v>0</v>
      </c>
      <c r="P73" s="22">
        <v>0</v>
      </c>
      <c r="Q73" s="22">
        <v>0</v>
      </c>
      <c r="R73" s="22">
        <v>0</v>
      </c>
      <c r="S73" s="22">
        <v>0</v>
      </c>
      <c r="T73" s="23">
        <f t="shared" si="2"/>
        <v>0</v>
      </c>
    </row>
    <row r="74" spans="1:20" ht="15">
      <c r="A74" s="49"/>
      <c r="B74" s="20" t="s">
        <v>137</v>
      </c>
      <c r="C74" s="26" t="s">
        <v>138</v>
      </c>
      <c r="D74" s="20"/>
      <c r="E74" s="21">
        <v>2506000000</v>
      </c>
      <c r="F74" s="21">
        <v>2097000000</v>
      </c>
      <c r="G74" s="21">
        <v>1701000000</v>
      </c>
      <c r="H74" s="21">
        <v>1940000000</v>
      </c>
      <c r="I74" s="21">
        <v>1899000000</v>
      </c>
      <c r="J74" s="21">
        <v>2017000000</v>
      </c>
      <c r="K74" s="21">
        <v>2213000000</v>
      </c>
      <c r="L74" s="21">
        <v>2184000000</v>
      </c>
      <c r="M74" s="21">
        <v>2467000000</v>
      </c>
      <c r="N74" s="21">
        <v>2035000000</v>
      </c>
      <c r="O74" s="22">
        <v>2169000000</v>
      </c>
      <c r="P74" s="22">
        <v>2350000000</v>
      </c>
      <c r="Q74" s="22">
        <v>2035000000</v>
      </c>
      <c r="R74" s="22">
        <v>2052000000</v>
      </c>
      <c r="S74" s="22">
        <v>1983000000</v>
      </c>
      <c r="T74" s="23">
        <f t="shared" si="2"/>
        <v>1983000000</v>
      </c>
    </row>
    <row r="75" spans="1:20" ht="15">
      <c r="A75" s="49"/>
      <c r="B75" s="20" t="s">
        <v>139</v>
      </c>
      <c r="C75" s="26" t="s">
        <v>140</v>
      </c>
      <c r="D75" s="20"/>
      <c r="E75" s="21">
        <v>1583000000</v>
      </c>
      <c r="F75" s="21">
        <v>1566000000</v>
      </c>
      <c r="G75" s="21">
        <v>1614000000</v>
      </c>
      <c r="H75" s="21">
        <v>2115000000</v>
      </c>
      <c r="I75" s="21">
        <v>2393000000</v>
      </c>
      <c r="J75" s="21">
        <v>2989000000</v>
      </c>
      <c r="K75" s="21">
        <v>3711000000</v>
      </c>
      <c r="L75" s="21">
        <v>2950000000</v>
      </c>
      <c r="M75" s="21">
        <v>3320000000</v>
      </c>
      <c r="N75" s="21">
        <v>3092000000</v>
      </c>
      <c r="O75" s="22">
        <v>3614000000</v>
      </c>
      <c r="P75" s="22">
        <v>2608000000</v>
      </c>
      <c r="Q75" s="22">
        <v>3092000000</v>
      </c>
      <c r="R75" s="22">
        <v>3860000000</v>
      </c>
      <c r="S75" s="22">
        <v>3301000000</v>
      </c>
      <c r="T75" s="23">
        <f t="shared" si="2"/>
        <v>3301000000</v>
      </c>
    </row>
    <row r="76" spans="1:20" s="12" customFormat="1" ht="15">
      <c r="A76" s="50"/>
      <c r="B76" s="24" t="s">
        <v>141</v>
      </c>
      <c r="C76" s="25" t="s">
        <v>142</v>
      </c>
      <c r="D76" s="24"/>
      <c r="E76" s="21">
        <v>58973000000</v>
      </c>
      <c r="F76" s="21">
        <v>70566000000</v>
      </c>
      <c r="G76" s="21">
        <v>48737000000</v>
      </c>
      <c r="H76" s="21">
        <v>49010000000</v>
      </c>
      <c r="I76" s="21">
        <v>40168000000</v>
      </c>
      <c r="J76" s="21">
        <v>43242000000</v>
      </c>
      <c r="K76" s="21">
        <v>49280000000</v>
      </c>
      <c r="L76" s="21">
        <v>55676000000</v>
      </c>
      <c r="M76" s="21">
        <v>74918000000</v>
      </c>
      <c r="N76" s="21">
        <v>85084000000</v>
      </c>
      <c r="O76" s="22">
        <v>72513000000</v>
      </c>
      <c r="P76" s="22">
        <v>76860000000</v>
      </c>
      <c r="Q76" s="22">
        <v>85084000000</v>
      </c>
      <c r="R76" s="22">
        <v>84051000000</v>
      </c>
      <c r="S76" s="22">
        <v>89574000000</v>
      </c>
      <c r="T76" s="23">
        <f t="shared" si="2"/>
        <v>89574000000</v>
      </c>
    </row>
    <row r="77" spans="1:20" ht="15">
      <c r="A77" s="50"/>
      <c r="B77" s="20" t="s">
        <v>143</v>
      </c>
      <c r="C77" s="26" t="s">
        <v>144</v>
      </c>
      <c r="D77" s="20"/>
      <c r="E77" s="21">
        <v>248000000</v>
      </c>
      <c r="F77" s="21">
        <v>274000000</v>
      </c>
      <c r="G77" s="21">
        <v>313000000</v>
      </c>
      <c r="H77" s="21">
        <v>362000000</v>
      </c>
      <c r="I77" s="21">
        <v>428000000</v>
      </c>
      <c r="J77" s="21">
        <v>518000000</v>
      </c>
      <c r="K77" s="21">
        <v>526000000</v>
      </c>
      <c r="L77" s="21">
        <v>526000000</v>
      </c>
      <c r="M77" s="21">
        <v>533000000</v>
      </c>
      <c r="N77" s="21">
        <v>528000000</v>
      </c>
      <c r="O77" s="22">
        <v>0</v>
      </c>
      <c r="P77" s="22">
        <v>0</v>
      </c>
      <c r="Q77" s="22">
        <v>528000000</v>
      </c>
      <c r="R77" s="22">
        <v>0</v>
      </c>
      <c r="S77" s="22">
        <v>0</v>
      </c>
      <c r="T77" s="23">
        <f t="shared" si="2"/>
        <v>0</v>
      </c>
    </row>
    <row r="78" spans="1:20" ht="15">
      <c r="A78" s="50"/>
      <c r="B78" s="20" t="s">
        <v>145</v>
      </c>
      <c r="C78" s="26" t="s">
        <v>146</v>
      </c>
      <c r="D78" s="20"/>
      <c r="E78" s="21">
        <v>1854000000</v>
      </c>
      <c r="F78" s="21">
        <v>2786000000</v>
      </c>
      <c r="G78" s="21">
        <v>2865000000</v>
      </c>
      <c r="H78" s="21">
        <v>3146000000</v>
      </c>
      <c r="I78" s="21">
        <v>4247000000</v>
      </c>
      <c r="J78" s="21">
        <v>6030000000</v>
      </c>
      <c r="K78" s="21">
        <v>7824000000</v>
      </c>
      <c r="L78" s="21">
        <v>8187000000</v>
      </c>
      <c r="M78" s="21">
        <v>8866000000</v>
      </c>
      <c r="N78" s="21">
        <v>9318000000</v>
      </c>
      <c r="O78" s="22">
        <v>0</v>
      </c>
      <c r="P78" s="22">
        <v>0</v>
      </c>
      <c r="Q78" s="22">
        <v>9318000000</v>
      </c>
      <c r="R78" s="22">
        <v>0</v>
      </c>
      <c r="S78" s="22">
        <v>0</v>
      </c>
      <c r="T78" s="23">
        <f t="shared" si="2"/>
        <v>0</v>
      </c>
    </row>
    <row r="79" spans="1:20" ht="15">
      <c r="A79" s="49"/>
      <c r="B79" s="20" t="s">
        <v>147</v>
      </c>
      <c r="C79" s="26" t="s">
        <v>148</v>
      </c>
      <c r="D79" s="20"/>
      <c r="E79" s="21">
        <v>2464000000</v>
      </c>
      <c r="F79" s="21">
        <v>3429000000</v>
      </c>
      <c r="G79" s="21">
        <v>3197000000</v>
      </c>
      <c r="H79" s="21">
        <v>3715000000</v>
      </c>
      <c r="I79" s="21">
        <v>4691000000</v>
      </c>
      <c r="J79" s="21">
        <v>5996000000</v>
      </c>
      <c r="K79" s="21">
        <v>6732000000</v>
      </c>
      <c r="L79" s="21">
        <v>7546000000</v>
      </c>
      <c r="M79" s="21">
        <v>8592000000</v>
      </c>
      <c r="N79" s="21">
        <v>9385000000</v>
      </c>
      <c r="O79" s="22">
        <v>0</v>
      </c>
      <c r="P79" s="22">
        <v>19177000000</v>
      </c>
      <c r="Q79" s="22">
        <v>9385000000</v>
      </c>
      <c r="R79" s="22">
        <v>0</v>
      </c>
      <c r="S79" s="22">
        <v>0</v>
      </c>
      <c r="T79" s="23">
        <f t="shared" si="2"/>
        <v>0</v>
      </c>
    </row>
    <row r="80" spans="1:20" ht="15">
      <c r="A80" s="49"/>
      <c r="B80" s="20" t="s">
        <v>149</v>
      </c>
      <c r="C80" s="26" t="s">
        <v>150</v>
      </c>
      <c r="D80" s="20"/>
      <c r="E80" s="21">
        <v>0</v>
      </c>
      <c r="F80" s="21">
        <v>0</v>
      </c>
      <c r="G80" s="21">
        <v>0</v>
      </c>
      <c r="H80" s="21">
        <v>0</v>
      </c>
      <c r="I80" s="21">
        <v>0</v>
      </c>
      <c r="J80" s="21">
        <v>0</v>
      </c>
      <c r="K80" s="21">
        <v>0</v>
      </c>
      <c r="L80" s="21">
        <v>0</v>
      </c>
      <c r="M80" s="21">
        <v>0</v>
      </c>
      <c r="N80" s="21">
        <v>0</v>
      </c>
      <c r="O80" s="22">
        <v>0</v>
      </c>
      <c r="P80" s="22">
        <v>0</v>
      </c>
      <c r="Q80" s="22">
        <v>0</v>
      </c>
      <c r="R80" s="22">
        <v>0</v>
      </c>
      <c r="S80" s="22">
        <v>0</v>
      </c>
      <c r="T80" s="23">
        <f t="shared" si="2"/>
        <v>0</v>
      </c>
    </row>
    <row r="81" spans="1:20" ht="15">
      <c r="A81" s="49"/>
      <c r="B81" s="20" t="s">
        <v>151</v>
      </c>
      <c r="C81" s="26" t="s">
        <v>152</v>
      </c>
      <c r="D81" s="20"/>
      <c r="E81" s="21">
        <v>1512000000</v>
      </c>
      <c r="F81" s="21">
        <v>0</v>
      </c>
      <c r="G81" s="21">
        <v>0</v>
      </c>
      <c r="H81" s="21">
        <v>0</v>
      </c>
      <c r="I81" s="21">
        <v>0</v>
      </c>
      <c r="J81" s="21">
        <v>0</v>
      </c>
      <c r="K81" s="21">
        <v>0</v>
      </c>
      <c r="L81" s="21">
        <v>0</v>
      </c>
      <c r="M81" s="21">
        <v>0</v>
      </c>
      <c r="N81" s="21">
        <v>0</v>
      </c>
      <c r="O81" s="22">
        <v>18556000000</v>
      </c>
      <c r="P81" s="22">
        <v>0</v>
      </c>
      <c r="Q81" s="22">
        <v>0</v>
      </c>
      <c r="R81" s="22">
        <v>19730000000</v>
      </c>
      <c r="S81" s="22">
        <v>20471000000</v>
      </c>
      <c r="T81" s="23">
        <f t="shared" si="2"/>
        <v>20471000000</v>
      </c>
    </row>
    <row r="82" spans="1:20" ht="15">
      <c r="A82" s="49"/>
      <c r="B82" s="24" t="s">
        <v>153</v>
      </c>
      <c r="C82" s="25"/>
      <c r="D82" s="24"/>
      <c r="E82" s="21">
        <v>6078000000</v>
      </c>
      <c r="F82" s="21">
        <v>6489000000</v>
      </c>
      <c r="G82" s="21">
        <v>6375000000</v>
      </c>
      <c r="H82" s="21">
        <v>7223000000</v>
      </c>
      <c r="I82" s="21">
        <v>9366000000</v>
      </c>
      <c r="J82" s="21">
        <v>12544000000</v>
      </c>
      <c r="K82" s="21">
        <v>15082000000</v>
      </c>
      <c r="L82" s="21">
        <v>16259000000</v>
      </c>
      <c r="M82" s="21">
        <v>17991000000</v>
      </c>
      <c r="N82" s="21">
        <v>19231000000</v>
      </c>
      <c r="O82" s="22">
        <v>18556000000</v>
      </c>
      <c r="P82" s="22">
        <v>19177000000</v>
      </c>
      <c r="Q82" s="22">
        <v>19231000000</v>
      </c>
      <c r="R82" s="22">
        <v>19730000000</v>
      </c>
      <c r="S82" s="22">
        <v>20471000000</v>
      </c>
      <c r="T82" s="23">
        <f t="shared" si="2"/>
        <v>20471000000</v>
      </c>
    </row>
    <row r="83" spans="1:20" ht="15">
      <c r="A83" s="50"/>
      <c r="B83" s="20" t="s">
        <v>154</v>
      </c>
      <c r="C83" s="26" t="s">
        <v>155</v>
      </c>
      <c r="D83" s="20"/>
      <c r="E83" s="21">
        <v>6078000000</v>
      </c>
      <c r="F83" s="21">
        <v>6489000000</v>
      </c>
      <c r="G83" s="21">
        <v>6375000000</v>
      </c>
      <c r="H83" s="21">
        <v>7223000000</v>
      </c>
      <c r="I83" s="21">
        <v>9366000000</v>
      </c>
      <c r="J83" s="21">
        <v>12544000000</v>
      </c>
      <c r="K83" s="21">
        <v>15082000000</v>
      </c>
      <c r="L83" s="21">
        <v>16259000000</v>
      </c>
      <c r="M83" s="21">
        <v>17991000000</v>
      </c>
      <c r="N83" s="21">
        <v>19231000000</v>
      </c>
      <c r="O83" s="22">
        <v>18556000000</v>
      </c>
      <c r="P83" s="22">
        <v>19177000000</v>
      </c>
      <c r="Q83" s="22">
        <v>19231000000</v>
      </c>
      <c r="R83" s="22">
        <v>19730000000</v>
      </c>
      <c r="S83" s="22">
        <v>20471000000</v>
      </c>
      <c r="T83" s="23">
        <f t="shared" si="2"/>
        <v>20471000000</v>
      </c>
    </row>
    <row r="84" spans="1:20" ht="15">
      <c r="A84" s="50"/>
      <c r="B84" s="47" t="s">
        <v>156</v>
      </c>
      <c r="C84" s="26" t="s">
        <v>157</v>
      </c>
      <c r="D84" s="20"/>
      <c r="E84" s="21">
        <v>3855000000</v>
      </c>
      <c r="F84" s="21">
        <v>4163000000</v>
      </c>
      <c r="G84" s="21">
        <v>4029000000</v>
      </c>
      <c r="H84" s="21">
        <v>4179000000</v>
      </c>
      <c r="I84" s="21">
        <v>5016000000</v>
      </c>
      <c r="J84" s="21">
        <v>6302000000</v>
      </c>
      <c r="K84" s="21">
        <v>7547000000</v>
      </c>
      <c r="L84" s="21">
        <v>8629000000</v>
      </c>
      <c r="M84" s="21">
        <v>9829000000</v>
      </c>
      <c r="N84" s="21">
        <v>10962000000</v>
      </c>
      <c r="O84" s="22">
        <v>10546000000</v>
      </c>
      <c r="P84" s="22">
        <v>10952000000</v>
      </c>
      <c r="Q84" s="22">
        <v>10962000000</v>
      </c>
      <c r="R84" s="22">
        <v>11401000000</v>
      </c>
      <c r="S84" s="22">
        <v>11773000000</v>
      </c>
      <c r="T84" s="23"/>
    </row>
    <row r="85" spans="1:20" ht="15">
      <c r="A85" s="50"/>
      <c r="B85" s="20" t="s">
        <v>158</v>
      </c>
      <c r="C85" s="26" t="s">
        <v>159</v>
      </c>
      <c r="D85" s="20"/>
      <c r="E85" s="21">
        <v>2223000000</v>
      </c>
      <c r="F85" s="21">
        <v>2326000000</v>
      </c>
      <c r="G85" s="21">
        <v>2346000000</v>
      </c>
      <c r="H85" s="21">
        <v>3044000000</v>
      </c>
      <c r="I85" s="21">
        <v>4350000000</v>
      </c>
      <c r="J85" s="21">
        <v>6242000000</v>
      </c>
      <c r="K85" s="21">
        <v>7535000000</v>
      </c>
      <c r="L85" s="21">
        <v>7630000000</v>
      </c>
      <c r="M85" s="21">
        <v>8162000000</v>
      </c>
      <c r="N85" s="21">
        <v>8269000000</v>
      </c>
      <c r="O85" s="22">
        <v>8010000000</v>
      </c>
      <c r="P85" s="22">
        <v>8225000000</v>
      </c>
      <c r="Q85" s="22">
        <v>8269000000</v>
      </c>
      <c r="R85" s="22">
        <v>8329000000</v>
      </c>
      <c r="S85" s="22">
        <v>8698000000</v>
      </c>
      <c r="T85" s="23">
        <f t="shared" si="2"/>
        <v>8698000000</v>
      </c>
    </row>
    <row r="86" spans="1:20" ht="15">
      <c r="A86" s="46"/>
      <c r="B86" s="24" t="s">
        <v>160</v>
      </c>
      <c r="C86" s="25" t="s">
        <v>161</v>
      </c>
      <c r="D86" s="24"/>
      <c r="E86" s="21">
        <v>3512000000</v>
      </c>
      <c r="F86" s="21">
        <v>3684000000</v>
      </c>
      <c r="G86" s="21">
        <v>3808000000</v>
      </c>
      <c r="H86" s="21">
        <v>539000000</v>
      </c>
      <c r="I86" s="21">
        <v>878000000</v>
      </c>
      <c r="J86" s="21">
        <v>1973000000</v>
      </c>
      <c r="K86" s="21">
        <v>1759000000</v>
      </c>
      <c r="L86" s="21">
        <v>1158000000</v>
      </c>
      <c r="M86" s="21">
        <v>744000000</v>
      </c>
      <c r="N86" s="21">
        <v>3170000000</v>
      </c>
      <c r="O86" s="22">
        <v>2581000000</v>
      </c>
      <c r="P86" s="22">
        <v>2756000000</v>
      </c>
      <c r="Q86" s="22">
        <v>3170000000</v>
      </c>
      <c r="R86" s="22">
        <v>3423000000</v>
      </c>
      <c r="S86" s="22">
        <v>3341000000</v>
      </c>
      <c r="T86" s="23">
        <f t="shared" si="2"/>
        <v>3341000000</v>
      </c>
    </row>
    <row r="87" spans="1:20" ht="15">
      <c r="A87" s="46"/>
      <c r="B87" s="47" t="s">
        <v>162</v>
      </c>
      <c r="C87" s="25" t="s">
        <v>163</v>
      </c>
      <c r="D87" s="24"/>
      <c r="E87" s="21">
        <v>0</v>
      </c>
      <c r="F87" s="21">
        <v>0</v>
      </c>
      <c r="G87" s="21">
        <v>0</v>
      </c>
      <c r="H87" s="21">
        <v>3866000000</v>
      </c>
      <c r="I87" s="21">
        <v>4760000000</v>
      </c>
      <c r="J87" s="21">
        <v>12108000000</v>
      </c>
      <c r="K87" s="21">
        <v>12503000000</v>
      </c>
      <c r="L87" s="21">
        <v>12394000000</v>
      </c>
      <c r="M87" s="21">
        <v>12581000000</v>
      </c>
      <c r="N87" s="21">
        <v>13452000000</v>
      </c>
      <c r="O87" s="22">
        <v>19670000000</v>
      </c>
      <c r="P87" s="22">
        <v>19698000000</v>
      </c>
      <c r="Q87" s="22">
        <v>13452000000</v>
      </c>
      <c r="R87" s="22">
        <v>14466000000</v>
      </c>
      <c r="S87" s="22">
        <v>14727000000</v>
      </c>
      <c r="T87" s="23"/>
    </row>
    <row r="88" spans="1:20" ht="15">
      <c r="A88" s="46"/>
      <c r="B88" s="47" t="s">
        <v>164</v>
      </c>
      <c r="C88" s="25" t="s">
        <v>165</v>
      </c>
      <c r="D88" s="24"/>
      <c r="E88" s="21">
        <v>0</v>
      </c>
      <c r="F88" s="21">
        <v>1829000000</v>
      </c>
      <c r="G88" s="21">
        <v>3621000000</v>
      </c>
      <c r="H88" s="21">
        <v>2611000000</v>
      </c>
      <c r="I88" s="21">
        <v>1389000000</v>
      </c>
      <c r="J88" s="21">
        <v>949000000</v>
      </c>
      <c r="K88" s="21">
        <v>279000000</v>
      </c>
      <c r="L88" s="21">
        <v>0</v>
      </c>
      <c r="M88" s="21">
        <v>0</v>
      </c>
      <c r="N88" s="21">
        <v>0</v>
      </c>
      <c r="O88" s="22">
        <v>0</v>
      </c>
      <c r="P88" s="22">
        <v>0</v>
      </c>
      <c r="Q88" s="22">
        <v>0</v>
      </c>
      <c r="R88" s="22">
        <v>0</v>
      </c>
      <c r="S88" s="22">
        <v>0</v>
      </c>
      <c r="T88" s="23"/>
    </row>
    <row r="89" spans="1:20" ht="15">
      <c r="A89" s="46"/>
      <c r="B89" s="20" t="s">
        <v>166</v>
      </c>
      <c r="C89" s="26" t="s">
        <v>167</v>
      </c>
      <c r="D89" s="20"/>
      <c r="E89" s="21">
        <v>14863000000</v>
      </c>
      <c r="F89" s="21">
        <v>13984000000</v>
      </c>
      <c r="G89" s="21">
        <v>12303000000</v>
      </c>
      <c r="H89" s="21">
        <v>10527000000</v>
      </c>
      <c r="I89" s="21">
        <v>11626000000</v>
      </c>
      <c r="J89" s="21">
        <v>8279000000</v>
      </c>
      <c r="K89" s="21">
        <v>6532000000</v>
      </c>
      <c r="L89" s="21">
        <v>9255000000</v>
      </c>
      <c r="M89" s="21">
        <v>12299000000</v>
      </c>
      <c r="N89" s="21">
        <v>11296000000</v>
      </c>
      <c r="O89" s="22">
        <v>9469000000</v>
      </c>
      <c r="P89" s="22">
        <v>10471000000</v>
      </c>
      <c r="Q89" s="22">
        <v>11296000000</v>
      </c>
      <c r="R89" s="22">
        <v>11607000000</v>
      </c>
      <c r="S89" s="22">
        <v>12343000000</v>
      </c>
      <c r="T89" s="23">
        <f t="shared" si="2"/>
        <v>12343000000</v>
      </c>
    </row>
    <row r="90" spans="1:20" ht="17.25" customHeight="1">
      <c r="A90" s="46"/>
      <c r="B90" s="20" t="s">
        <v>168</v>
      </c>
      <c r="C90" s="26" t="s">
        <v>169</v>
      </c>
      <c r="D90" s="20"/>
      <c r="E90" s="21">
        <v>20598000000</v>
      </c>
      <c r="F90" s="21">
        <v>21823000000</v>
      </c>
      <c r="G90" s="21">
        <v>22078000000</v>
      </c>
      <c r="H90" s="21">
        <v>20587000000</v>
      </c>
      <c r="I90" s="21">
        <v>23003000000</v>
      </c>
      <c r="J90" s="21">
        <v>29551000000</v>
      </c>
      <c r="K90" s="21">
        <v>28608000000</v>
      </c>
      <c r="L90" s="21">
        <v>30437000000</v>
      </c>
      <c r="M90" s="21">
        <v>33786000000</v>
      </c>
      <c r="N90" s="21">
        <v>36187000000</v>
      </c>
      <c r="O90" s="22">
        <v>39730000000</v>
      </c>
      <c r="P90" s="22">
        <v>41150000000</v>
      </c>
      <c r="Q90" s="22">
        <v>36187000000</v>
      </c>
      <c r="R90" s="22">
        <v>37825000000</v>
      </c>
      <c r="S90" s="22">
        <v>39109000000</v>
      </c>
      <c r="T90" s="23">
        <f t="shared" si="2"/>
        <v>39109000000</v>
      </c>
    </row>
    <row r="91" spans="1:20" ht="17.25" customHeight="1">
      <c r="A91" s="46"/>
      <c r="B91" s="24" t="s">
        <v>170</v>
      </c>
      <c r="C91" s="25" t="s">
        <v>171</v>
      </c>
      <c r="D91" s="24"/>
      <c r="E91" s="21">
        <v>79571000000</v>
      </c>
      <c r="F91" s="21">
        <v>92389000000</v>
      </c>
      <c r="G91" s="21">
        <v>70815000000</v>
      </c>
      <c r="H91" s="21">
        <v>69597000000</v>
      </c>
      <c r="I91" s="21">
        <v>63171000000</v>
      </c>
      <c r="J91" s="21">
        <v>72793000000</v>
      </c>
      <c r="K91" s="21">
        <v>77888000000</v>
      </c>
      <c r="L91" s="21">
        <v>86113000000</v>
      </c>
      <c r="M91" s="21">
        <v>108704000000</v>
      </c>
      <c r="N91" s="21">
        <v>121271000000</v>
      </c>
      <c r="O91" s="22">
        <v>112243000000</v>
      </c>
      <c r="P91" s="22">
        <v>118010000000</v>
      </c>
      <c r="Q91" s="22">
        <v>121271000000</v>
      </c>
      <c r="R91" s="22">
        <v>121876000000</v>
      </c>
      <c r="S91" s="22">
        <v>128683000000</v>
      </c>
      <c r="T91" s="23">
        <f t="shared" si="2"/>
        <v>128683000000</v>
      </c>
    </row>
    <row r="92" spans="1:20" ht="46.5" customHeight="1">
      <c r="A92" s="29" t="s">
        <v>172</v>
      </c>
      <c r="B92" s="24"/>
      <c r="C92" s="25"/>
      <c r="D92" s="24"/>
      <c r="E92" s="21"/>
      <c r="F92" s="21"/>
      <c r="G92" s="21"/>
      <c r="H92" s="21"/>
      <c r="I92" s="21"/>
      <c r="J92" s="21"/>
      <c r="K92" s="21"/>
      <c r="L92" s="21"/>
      <c r="M92" s="21"/>
      <c r="N92" s="21"/>
      <c r="O92" s="22"/>
      <c r="P92" s="22"/>
      <c r="Q92" s="22"/>
      <c r="R92" s="22"/>
      <c r="S92" s="22"/>
      <c r="T92" s="51"/>
    </row>
    <row r="93" spans="1:20" ht="17.25" customHeight="1">
      <c r="A93" s="28"/>
      <c r="B93" s="20" t="s">
        <v>173</v>
      </c>
      <c r="C93" s="26" t="s">
        <v>174</v>
      </c>
      <c r="D93" s="20"/>
      <c r="E93" s="21">
        <v>1573000000</v>
      </c>
      <c r="F93" s="21">
        <v>1717000000</v>
      </c>
      <c r="G93" s="21">
        <v>2086000000</v>
      </c>
      <c r="H93" s="21">
        <v>2909000000</v>
      </c>
      <c r="I93" s="21">
        <v>3247000000</v>
      </c>
      <c r="J93" s="21">
        <v>4034000000</v>
      </c>
      <c r="K93" s="21">
        <v>5008000000</v>
      </c>
      <c r="L93" s="21">
        <v>4207000000</v>
      </c>
      <c r="M93" s="21">
        <v>5405000000</v>
      </c>
      <c r="N93" s="21">
        <v>4989000000</v>
      </c>
      <c r="O93" s="22">
        <v>4733000000</v>
      </c>
      <c r="P93" s="22">
        <v>5000000000</v>
      </c>
      <c r="Q93" s="22">
        <v>4989000000</v>
      </c>
      <c r="R93" s="22">
        <v>4046000000</v>
      </c>
      <c r="S93" s="22">
        <v>4377000000</v>
      </c>
      <c r="T93" s="23">
        <f t="shared" si="2"/>
        <v>4377000000</v>
      </c>
    </row>
    <row r="94" spans="1:20" ht="17.25" customHeight="1">
      <c r="A94" s="28"/>
      <c r="B94" s="20" t="s">
        <v>175</v>
      </c>
      <c r="C94" s="26" t="s">
        <v>176</v>
      </c>
      <c r="D94" s="20"/>
      <c r="E94" s="21">
        <v>0</v>
      </c>
      <c r="F94" s="21">
        <v>0</v>
      </c>
      <c r="G94" s="21">
        <v>0</v>
      </c>
      <c r="H94" s="21">
        <v>0</v>
      </c>
      <c r="I94" s="21">
        <v>0</v>
      </c>
      <c r="J94" s="21">
        <v>0</v>
      </c>
      <c r="K94" s="21">
        <v>0</v>
      </c>
      <c r="L94" s="21">
        <v>0</v>
      </c>
      <c r="M94" s="21">
        <v>0</v>
      </c>
      <c r="N94" s="21">
        <v>0</v>
      </c>
      <c r="O94" s="22">
        <v>0</v>
      </c>
      <c r="P94" s="22">
        <v>0</v>
      </c>
      <c r="Q94" s="22">
        <v>0</v>
      </c>
      <c r="R94" s="22">
        <v>0</v>
      </c>
      <c r="S94" s="22">
        <v>0</v>
      </c>
      <c r="T94" s="23">
        <f t="shared" si="2"/>
        <v>0</v>
      </c>
    </row>
    <row r="95" spans="1:20" ht="17.25" customHeight="1">
      <c r="A95" s="28"/>
      <c r="B95" s="20" t="s">
        <v>177</v>
      </c>
      <c r="C95" s="26" t="s">
        <v>178</v>
      </c>
      <c r="D95" s="20"/>
      <c r="E95" s="21">
        <v>0</v>
      </c>
      <c r="F95" s="21">
        <v>0</v>
      </c>
      <c r="G95" s="21">
        <v>0</v>
      </c>
      <c r="H95" s="21">
        <v>0</v>
      </c>
      <c r="I95" s="21">
        <v>0</v>
      </c>
      <c r="J95" s="21">
        <v>0</v>
      </c>
      <c r="K95" s="21">
        <v>2000000000</v>
      </c>
      <c r="L95" s="21">
        <v>1000000000</v>
      </c>
      <c r="M95" s="21">
        <v>0</v>
      </c>
      <c r="N95" s="21">
        <v>1231000000</v>
      </c>
      <c r="O95" s="22">
        <v>0</v>
      </c>
      <c r="P95" s="22">
        <v>0</v>
      </c>
      <c r="Q95" s="22">
        <v>1231000000</v>
      </c>
      <c r="R95" s="22">
        <v>2236000000</v>
      </c>
      <c r="S95" s="22">
        <v>2241000000</v>
      </c>
      <c r="T95" s="23">
        <f t="shared" si="2"/>
        <v>2241000000</v>
      </c>
    </row>
    <row r="96" spans="1:20" ht="17.25" customHeight="1">
      <c r="A96" s="28"/>
      <c r="B96" s="20" t="s">
        <v>179</v>
      </c>
      <c r="C96" s="26" t="s">
        <v>180</v>
      </c>
      <c r="D96" s="20"/>
      <c r="E96" s="21">
        <v>0</v>
      </c>
      <c r="F96" s="21">
        <v>0</v>
      </c>
      <c r="G96" s="21">
        <v>0</v>
      </c>
      <c r="H96" s="21">
        <v>0</v>
      </c>
      <c r="I96" s="21">
        <v>0</v>
      </c>
      <c r="J96" s="21">
        <v>0</v>
      </c>
      <c r="K96" s="21">
        <v>0</v>
      </c>
      <c r="L96" s="21">
        <v>0</v>
      </c>
      <c r="M96" s="21">
        <v>0</v>
      </c>
      <c r="N96" s="21">
        <v>0</v>
      </c>
      <c r="O96" s="22">
        <v>0</v>
      </c>
      <c r="P96" s="22">
        <v>0</v>
      </c>
      <c r="Q96" s="22">
        <v>0</v>
      </c>
      <c r="R96" s="22">
        <v>0</v>
      </c>
      <c r="S96" s="22">
        <v>0</v>
      </c>
      <c r="T96" s="23">
        <f t="shared" si="2"/>
        <v>0</v>
      </c>
    </row>
    <row r="97" spans="1:20" ht="17.25" customHeight="1">
      <c r="A97" s="28"/>
      <c r="B97" s="20" t="s">
        <v>181</v>
      </c>
      <c r="C97" s="26" t="s">
        <v>182</v>
      </c>
      <c r="D97" s="20"/>
      <c r="E97" s="21">
        <v>1416000000</v>
      </c>
      <c r="F97" s="21">
        <v>1339000000</v>
      </c>
      <c r="G97" s="21">
        <v>1662000000</v>
      </c>
      <c r="H97" s="21">
        <v>1938000000</v>
      </c>
      <c r="I97" s="21">
        <v>2325000000</v>
      </c>
      <c r="J97" s="21">
        <v>2934000000</v>
      </c>
      <c r="K97" s="21">
        <v>3156000000</v>
      </c>
      <c r="L97" s="21">
        <v>3283000000</v>
      </c>
      <c r="M97" s="21">
        <v>3575000000</v>
      </c>
      <c r="N97" s="21">
        <v>3875000000</v>
      </c>
      <c r="O97" s="22">
        <v>2677000000</v>
      </c>
      <c r="P97" s="22">
        <v>3272000000</v>
      </c>
      <c r="Q97" s="22">
        <v>3875000000</v>
      </c>
      <c r="R97" s="22">
        <v>2666000000</v>
      </c>
      <c r="S97" s="22">
        <v>2942000000</v>
      </c>
      <c r="T97" s="23">
        <f t="shared" si="2"/>
        <v>2942000000</v>
      </c>
    </row>
    <row r="98" spans="1:20" ht="17.25" customHeight="1">
      <c r="A98" s="28"/>
      <c r="B98" s="20" t="s">
        <v>183</v>
      </c>
      <c r="C98" s="26" t="s">
        <v>184</v>
      </c>
      <c r="D98" s="20"/>
      <c r="E98" s="21">
        <v>7225000000</v>
      </c>
      <c r="F98" s="21">
        <v>6514000000</v>
      </c>
      <c r="G98" s="21">
        <v>7502000000</v>
      </c>
      <c r="H98" s="21">
        <v>9138000000</v>
      </c>
      <c r="I98" s="21">
        <v>10779000000</v>
      </c>
      <c r="J98" s="21">
        <v>13397000000</v>
      </c>
      <c r="K98" s="21">
        <v>13003000000</v>
      </c>
      <c r="L98" s="21">
        <v>13652000000</v>
      </c>
      <c r="M98" s="21">
        <v>15722000000</v>
      </c>
      <c r="N98" s="21">
        <v>18653000000</v>
      </c>
      <c r="O98" s="22">
        <v>13985000000</v>
      </c>
      <c r="P98" s="22">
        <v>13929000000</v>
      </c>
      <c r="Q98" s="22">
        <v>18653000000</v>
      </c>
      <c r="R98" s="22">
        <v>18295000000</v>
      </c>
      <c r="S98" s="22">
        <v>18354000000</v>
      </c>
      <c r="T98" s="23">
        <f t="shared" si="2"/>
        <v>18354000000</v>
      </c>
    </row>
    <row r="99" spans="1:20" ht="17.25" customHeight="1">
      <c r="A99" s="28"/>
      <c r="B99" s="20" t="s">
        <v>185</v>
      </c>
      <c r="C99" s="26" t="s">
        <v>186</v>
      </c>
      <c r="D99" s="20"/>
      <c r="E99" s="21">
        <v>0</v>
      </c>
      <c r="F99" s="21">
        <v>0</v>
      </c>
      <c r="G99" s="21">
        <v>0</v>
      </c>
      <c r="H99" s="21">
        <v>1557000000</v>
      </c>
      <c r="I99" s="21">
        <v>0</v>
      </c>
      <c r="J99" s="21">
        <v>0</v>
      </c>
      <c r="K99" s="21">
        <v>0</v>
      </c>
      <c r="L99" s="21">
        <v>0</v>
      </c>
      <c r="M99" s="21">
        <v>0</v>
      </c>
      <c r="N99" s="21">
        <v>0</v>
      </c>
      <c r="O99" s="22">
        <v>0</v>
      </c>
      <c r="P99" s="22">
        <v>0</v>
      </c>
      <c r="Q99" s="22">
        <v>0</v>
      </c>
      <c r="R99" s="22">
        <v>0</v>
      </c>
      <c r="S99" s="22">
        <v>0</v>
      </c>
      <c r="T99" s="23">
        <f t="shared" si="2"/>
        <v>0</v>
      </c>
    </row>
    <row r="100" spans="1:20" ht="17.25" customHeight="1">
      <c r="A100" s="28"/>
      <c r="B100" s="20" t="s">
        <v>187</v>
      </c>
      <c r="C100" s="26" t="s">
        <v>188</v>
      </c>
      <c r="D100" s="20"/>
      <c r="E100" s="21">
        <v>3760000000</v>
      </c>
      <c r="F100" s="21">
        <v>5399000000</v>
      </c>
      <c r="G100" s="21">
        <v>5627000000</v>
      </c>
      <c r="H100" s="21">
        <v>6900000000</v>
      </c>
      <c r="I100" s="21">
        <v>7403000000</v>
      </c>
      <c r="J100" s="21">
        <v>9521000000</v>
      </c>
      <c r="K100" s="21">
        <v>3867000000</v>
      </c>
      <c r="L100" s="21">
        <v>4005000000</v>
      </c>
      <c r="M100" s="21">
        <v>4072000000</v>
      </c>
      <c r="N100" s="21">
        <v>3940000000</v>
      </c>
      <c r="O100" s="22">
        <v>3978000000</v>
      </c>
      <c r="P100" s="22">
        <v>3969000000</v>
      </c>
      <c r="Q100" s="22">
        <v>3940000000</v>
      </c>
      <c r="R100" s="22">
        <v>4159000000</v>
      </c>
      <c r="S100" s="22">
        <v>3996000000</v>
      </c>
      <c r="T100" s="23">
        <f t="shared" si="2"/>
        <v>3996000000</v>
      </c>
    </row>
    <row r="101" spans="1:20" ht="17.25" customHeight="1">
      <c r="A101" s="28"/>
      <c r="B101" s="24" t="s">
        <v>189</v>
      </c>
      <c r="C101" s="25" t="s">
        <v>190</v>
      </c>
      <c r="D101" s="24"/>
      <c r="E101" s="21">
        <v>13974000000</v>
      </c>
      <c r="F101" s="21">
        <v>14969000000</v>
      </c>
      <c r="G101" s="21">
        <v>16877000000</v>
      </c>
      <c r="H101" s="21">
        <v>22442000000</v>
      </c>
      <c r="I101" s="21">
        <v>23754000000</v>
      </c>
      <c r="J101" s="21">
        <v>29886000000</v>
      </c>
      <c r="K101" s="21">
        <v>27034000000</v>
      </c>
      <c r="L101" s="21">
        <v>26147000000</v>
      </c>
      <c r="M101" s="21">
        <v>28774000000</v>
      </c>
      <c r="N101" s="21">
        <v>32688000000</v>
      </c>
      <c r="O101" s="22">
        <v>25373000000</v>
      </c>
      <c r="P101" s="22">
        <v>26170000000</v>
      </c>
      <c r="Q101" s="22">
        <v>32688000000</v>
      </c>
      <c r="R101" s="22">
        <v>31402000000</v>
      </c>
      <c r="S101" s="22">
        <v>31910000000</v>
      </c>
      <c r="T101" s="23">
        <f t="shared" si="2"/>
        <v>31910000000</v>
      </c>
    </row>
    <row r="102" spans="1:20" ht="17.25" customHeight="1">
      <c r="A102" s="28"/>
      <c r="B102" s="20" t="s">
        <v>191</v>
      </c>
      <c r="C102" s="26" t="s">
        <v>192</v>
      </c>
      <c r="D102" s="20"/>
      <c r="E102" s="21">
        <v>0</v>
      </c>
      <c r="F102" s="21">
        <v>0</v>
      </c>
      <c r="G102" s="21">
        <v>0</v>
      </c>
      <c r="H102" s="21">
        <v>0</v>
      </c>
      <c r="I102" s="21">
        <v>0</v>
      </c>
      <c r="J102" s="21">
        <v>0</v>
      </c>
      <c r="K102" s="21">
        <v>3746000000</v>
      </c>
      <c r="L102" s="21">
        <v>4939000000</v>
      </c>
      <c r="M102" s="21">
        <v>11921000000</v>
      </c>
      <c r="N102" s="21">
        <v>10713000000</v>
      </c>
      <c r="O102" s="22">
        <v>11932000000</v>
      </c>
      <c r="P102" s="22">
        <v>11938000000</v>
      </c>
      <c r="Q102" s="22">
        <v>10713000000</v>
      </c>
      <c r="R102" s="22">
        <v>9714000000</v>
      </c>
      <c r="S102" s="22">
        <v>11947000000</v>
      </c>
      <c r="T102" s="23">
        <f t="shared" si="2"/>
        <v>11947000000</v>
      </c>
    </row>
    <row r="103" spans="1:20" ht="17.25" customHeight="1">
      <c r="A103" s="28"/>
      <c r="B103" s="20" t="s">
        <v>193</v>
      </c>
      <c r="C103" s="26" t="s">
        <v>194</v>
      </c>
      <c r="D103" s="20"/>
      <c r="E103" s="21">
        <v>0</v>
      </c>
      <c r="F103" s="21">
        <v>0</v>
      </c>
      <c r="G103" s="21">
        <v>0</v>
      </c>
      <c r="H103" s="21">
        <v>0</v>
      </c>
      <c r="I103" s="21">
        <v>0</v>
      </c>
      <c r="J103" s="21">
        <v>0</v>
      </c>
      <c r="K103" s="21">
        <v>0</v>
      </c>
      <c r="L103" s="21">
        <v>0</v>
      </c>
      <c r="M103" s="21">
        <v>0</v>
      </c>
      <c r="N103" s="21">
        <v>0</v>
      </c>
      <c r="O103" s="22">
        <v>0</v>
      </c>
      <c r="P103" s="22">
        <v>0</v>
      </c>
      <c r="Q103" s="22">
        <v>0</v>
      </c>
      <c r="R103" s="22">
        <v>0</v>
      </c>
      <c r="S103" s="22">
        <v>0</v>
      </c>
      <c r="T103" s="23">
        <f t="shared" si="2"/>
        <v>0</v>
      </c>
    </row>
    <row r="104" spans="1:20" ht="17.25" customHeight="1">
      <c r="A104" s="28"/>
      <c r="B104" s="20" t="s">
        <v>195</v>
      </c>
      <c r="C104" s="26" t="s">
        <v>196</v>
      </c>
      <c r="D104" s="20"/>
      <c r="E104" s="21">
        <v>1731000000</v>
      </c>
      <c r="F104" s="21">
        <v>0</v>
      </c>
      <c r="G104" s="21">
        <v>0</v>
      </c>
      <c r="H104" s="21">
        <v>0</v>
      </c>
      <c r="I104" s="21">
        <v>0</v>
      </c>
      <c r="J104" s="21">
        <v>0</v>
      </c>
      <c r="K104" s="21">
        <v>0</v>
      </c>
      <c r="L104" s="21">
        <v>229000000</v>
      </c>
      <c r="M104" s="21">
        <v>1456000000</v>
      </c>
      <c r="N104" s="21">
        <v>1893000000</v>
      </c>
      <c r="O104" s="22">
        <v>1082000000</v>
      </c>
      <c r="P104" s="22">
        <v>1456000000</v>
      </c>
      <c r="Q104" s="22">
        <v>1893000000</v>
      </c>
      <c r="R104" s="22">
        <v>2209000000</v>
      </c>
      <c r="S104" s="22">
        <v>2394000000</v>
      </c>
      <c r="T104" s="23">
        <f t="shared" si="2"/>
        <v>2394000000</v>
      </c>
    </row>
    <row r="105" spans="1:20" ht="17.25" customHeight="1">
      <c r="A105" s="28"/>
      <c r="B105" s="20" t="s">
        <v>197</v>
      </c>
      <c r="C105" s="26" t="s">
        <v>198</v>
      </c>
      <c r="D105" s="20"/>
      <c r="E105" s="21">
        <v>2846000000</v>
      </c>
      <c r="F105" s="21">
        <v>2595000000</v>
      </c>
      <c r="G105" s="21">
        <v>5823000000</v>
      </c>
      <c r="H105" s="21">
        <v>7051000000</v>
      </c>
      <c r="I105" s="21">
        <v>8320000000</v>
      </c>
      <c r="J105" s="21">
        <v>6621000000</v>
      </c>
      <c r="K105" s="21">
        <v>7550000000</v>
      </c>
      <c r="L105" s="21">
        <v>8623000000</v>
      </c>
      <c r="M105" s="21">
        <v>9470000000</v>
      </c>
      <c r="N105" s="21">
        <v>9614000000</v>
      </c>
      <c r="O105" s="22">
        <v>9735000000</v>
      </c>
      <c r="P105" s="22">
        <v>9787000000</v>
      </c>
      <c r="Q105" s="22">
        <v>9614000000</v>
      </c>
      <c r="R105" s="22">
        <v>9715000000</v>
      </c>
      <c r="S105" s="22">
        <v>9856000000</v>
      </c>
      <c r="T105" s="23">
        <f t="shared" si="2"/>
        <v>9856000000</v>
      </c>
    </row>
    <row r="106" spans="1:20" ht="17.25" customHeight="1">
      <c r="A106" s="28"/>
      <c r="B106" s="47" t="s">
        <v>199</v>
      </c>
      <c r="C106" s="26" t="s">
        <v>64</v>
      </c>
      <c r="D106" s="20"/>
      <c r="E106" s="21">
        <v>0</v>
      </c>
      <c r="F106" s="21">
        <v>0</v>
      </c>
      <c r="G106" s="21">
        <v>0</v>
      </c>
      <c r="H106" s="21">
        <v>0</v>
      </c>
      <c r="I106" s="21">
        <v>0</v>
      </c>
      <c r="J106" s="21">
        <v>0</v>
      </c>
      <c r="K106" s="21">
        <v>0</v>
      </c>
      <c r="L106" s="21">
        <v>0</v>
      </c>
      <c r="M106" s="21">
        <v>0</v>
      </c>
      <c r="N106" s="21">
        <v>0</v>
      </c>
      <c r="O106" s="22">
        <v>0</v>
      </c>
      <c r="P106" s="22">
        <v>0</v>
      </c>
      <c r="Q106" s="22">
        <v>0</v>
      </c>
      <c r="R106" s="22">
        <v>0</v>
      </c>
      <c r="S106" s="22">
        <v>0</v>
      </c>
      <c r="T106" s="23"/>
    </row>
    <row r="107" spans="1:20" ht="17.25" customHeight="1">
      <c r="A107" s="28"/>
      <c r="B107" s="47" t="s">
        <v>200</v>
      </c>
      <c r="C107" s="26" t="s">
        <v>201</v>
      </c>
      <c r="D107" s="20"/>
      <c r="E107" s="21">
        <v>0</v>
      </c>
      <c r="F107" s="21">
        <v>0</v>
      </c>
      <c r="G107" s="21">
        <v>0</v>
      </c>
      <c r="H107" s="21">
        <v>0</v>
      </c>
      <c r="I107" s="21">
        <v>0</v>
      </c>
      <c r="J107" s="21">
        <v>0</v>
      </c>
      <c r="K107" s="21">
        <v>0</v>
      </c>
      <c r="L107" s="21">
        <v>0</v>
      </c>
      <c r="M107" s="21">
        <v>0</v>
      </c>
      <c r="N107" s="21">
        <v>0</v>
      </c>
      <c r="O107" s="22">
        <v>0</v>
      </c>
      <c r="P107" s="22">
        <v>0</v>
      </c>
      <c r="Q107" s="22">
        <v>0</v>
      </c>
      <c r="R107" s="22">
        <v>0</v>
      </c>
      <c r="S107" s="22">
        <v>0</v>
      </c>
      <c r="T107" s="23"/>
    </row>
    <row r="108" spans="1:20" ht="29.25" customHeight="1">
      <c r="A108" s="28"/>
      <c r="B108" s="20" t="s">
        <v>202</v>
      </c>
      <c r="C108" s="26" t="s">
        <v>203</v>
      </c>
      <c r="D108" s="20"/>
      <c r="E108" s="21">
        <v>0</v>
      </c>
      <c r="F108" s="21">
        <v>0</v>
      </c>
      <c r="G108" s="21">
        <v>0</v>
      </c>
      <c r="H108" s="21">
        <v>0</v>
      </c>
      <c r="I108" s="21">
        <v>0</v>
      </c>
      <c r="J108" s="21">
        <v>0</v>
      </c>
      <c r="K108" s="21">
        <v>0</v>
      </c>
      <c r="L108" s="21">
        <v>0</v>
      </c>
      <c r="M108" s="21">
        <v>0</v>
      </c>
      <c r="N108" s="21">
        <v>0</v>
      </c>
      <c r="O108" s="22">
        <v>0</v>
      </c>
      <c r="P108" s="22">
        <v>0</v>
      </c>
      <c r="Q108" s="22">
        <v>0</v>
      </c>
      <c r="R108" s="22">
        <v>0</v>
      </c>
      <c r="S108" s="22">
        <v>0</v>
      </c>
      <c r="T108" s="23">
        <f t="shared" si="2"/>
        <v>0</v>
      </c>
    </row>
    <row r="109" spans="1:20" ht="17.25" customHeight="1">
      <c r="A109" s="28"/>
      <c r="B109" s="24" t="s">
        <v>204</v>
      </c>
      <c r="C109" s="25" t="s">
        <v>205</v>
      </c>
      <c r="D109" s="24"/>
      <c r="E109" s="21">
        <v>4577000000</v>
      </c>
      <c r="F109" s="21">
        <v>2595000000</v>
      </c>
      <c r="G109" s="21">
        <v>5823000000</v>
      </c>
      <c r="H109" s="21">
        <v>7051000000</v>
      </c>
      <c r="I109" s="21">
        <v>8320000000</v>
      </c>
      <c r="J109" s="21">
        <v>6621000000</v>
      </c>
      <c r="K109" s="21">
        <v>11296000000</v>
      </c>
      <c r="L109" s="21">
        <v>13791000000</v>
      </c>
      <c r="M109" s="21">
        <v>22847000000</v>
      </c>
      <c r="N109" s="21">
        <v>22220000000</v>
      </c>
      <c r="O109" s="22">
        <v>22749000000</v>
      </c>
      <c r="P109" s="22">
        <v>23181000000</v>
      </c>
      <c r="Q109" s="22">
        <v>22220000000</v>
      </c>
      <c r="R109" s="22">
        <v>21638000000</v>
      </c>
      <c r="S109" s="22">
        <v>24197000000</v>
      </c>
      <c r="T109" s="23">
        <f t="shared" si="2"/>
        <v>24197000000</v>
      </c>
    </row>
    <row r="110" spans="1:20" ht="17.25" customHeight="1">
      <c r="A110" s="28"/>
      <c r="B110" s="47" t="s">
        <v>206</v>
      </c>
      <c r="C110" s="25" t="s">
        <v>207</v>
      </c>
      <c r="D110" s="24"/>
      <c r="E110" s="21">
        <v>18551000000</v>
      </c>
      <c r="F110" s="21">
        <v>17564000000</v>
      </c>
      <c r="G110" s="21">
        <v>22700000000</v>
      </c>
      <c r="H110" s="21">
        <v>29493000000</v>
      </c>
      <c r="I110" s="21">
        <v>32074000000</v>
      </c>
      <c r="J110" s="21">
        <v>36507000000</v>
      </c>
      <c r="K110" s="21">
        <v>38330000000</v>
      </c>
      <c r="L110" s="21">
        <v>39938000000</v>
      </c>
      <c r="M110" s="21">
        <v>51621000000</v>
      </c>
      <c r="N110" s="21">
        <v>54908000000</v>
      </c>
      <c r="O110" s="22">
        <v>48122000000</v>
      </c>
      <c r="P110" s="22">
        <v>49351000000</v>
      </c>
      <c r="Q110" s="22">
        <v>54908000000</v>
      </c>
      <c r="R110" s="22">
        <v>53040000000</v>
      </c>
      <c r="S110" s="22">
        <v>56107000000</v>
      </c>
      <c r="T110" s="23"/>
    </row>
    <row r="111" spans="1:20" s="12" customFormat="1" ht="17.25" customHeight="1">
      <c r="A111" s="28"/>
      <c r="B111" s="20" t="s">
        <v>208</v>
      </c>
      <c r="C111" s="26" t="s">
        <v>209</v>
      </c>
      <c r="D111" s="20"/>
      <c r="E111" s="21">
        <v>0</v>
      </c>
      <c r="F111" s="21">
        <v>0</v>
      </c>
      <c r="G111" s="21">
        <v>0</v>
      </c>
      <c r="H111" s="21">
        <v>0</v>
      </c>
      <c r="I111" s="21">
        <v>0</v>
      </c>
      <c r="J111" s="21">
        <v>0</v>
      </c>
      <c r="K111" s="21">
        <v>0</v>
      </c>
      <c r="L111" s="21">
        <v>0</v>
      </c>
      <c r="M111" s="21">
        <v>0</v>
      </c>
      <c r="N111" s="21">
        <v>0</v>
      </c>
      <c r="O111" s="22">
        <v>0</v>
      </c>
      <c r="P111" s="22">
        <v>0</v>
      </c>
      <c r="Q111" s="22">
        <v>0</v>
      </c>
      <c r="R111" s="22">
        <v>0</v>
      </c>
      <c r="S111" s="22">
        <v>0</v>
      </c>
      <c r="T111" s="23">
        <f t="shared" si="2"/>
        <v>0</v>
      </c>
    </row>
    <row r="112" spans="1:20" ht="17.25" customHeight="1">
      <c r="A112" s="28"/>
      <c r="B112" s="20" t="s">
        <v>210</v>
      </c>
      <c r="C112" s="26" t="s">
        <v>211</v>
      </c>
      <c r="D112" s="20"/>
      <c r="E112" s="21">
        <v>61020000000</v>
      </c>
      <c r="F112" s="21">
        <v>74825000000</v>
      </c>
      <c r="G112" s="21">
        <v>48115000000</v>
      </c>
      <c r="H112" s="21">
        <v>40104000000</v>
      </c>
      <c r="I112" s="21">
        <v>31097000000</v>
      </c>
      <c r="J112" s="21">
        <v>36286000000</v>
      </c>
      <c r="K112" s="21">
        <v>39558000000</v>
      </c>
      <c r="L112" s="21">
        <v>46175000000</v>
      </c>
      <c r="M112" s="21">
        <v>57083000000</v>
      </c>
      <c r="N112" s="21">
        <v>66363000000</v>
      </c>
      <c r="O112" s="22">
        <v>64121000000</v>
      </c>
      <c r="P112" s="22">
        <v>68659000000</v>
      </c>
      <c r="Q112" s="22">
        <v>66363000000</v>
      </c>
      <c r="R112" s="22">
        <v>68836000000</v>
      </c>
      <c r="S112" s="22">
        <v>72576000000</v>
      </c>
      <c r="T112" s="23">
        <f t="shared" si="2"/>
        <v>72576000000</v>
      </c>
    </row>
    <row r="113" spans="1:20" ht="17.25" customHeight="1">
      <c r="A113" s="28"/>
      <c r="B113" s="47" t="s">
        <v>212</v>
      </c>
      <c r="C113" s="26" t="s">
        <v>213</v>
      </c>
      <c r="D113" s="20"/>
      <c r="E113" s="21">
        <v>35344000000</v>
      </c>
      <c r="F113" s="21">
        <v>56396000000</v>
      </c>
      <c r="G113" s="21">
        <v>60413000000</v>
      </c>
      <c r="H113" s="21">
        <v>0</v>
      </c>
      <c r="I113" s="21">
        <v>0</v>
      </c>
      <c r="J113" s="21">
        <v>62849000000</v>
      </c>
      <c r="K113" s="21">
        <v>62382000000</v>
      </c>
      <c r="L113" s="21">
        <v>62856000000</v>
      </c>
      <c r="M113" s="21">
        <v>63415000000</v>
      </c>
      <c r="N113" s="21">
        <v>65797000000</v>
      </c>
      <c r="O113" s="22">
        <v>63902000000</v>
      </c>
      <c r="P113" s="22">
        <v>65273000000</v>
      </c>
      <c r="Q113" s="22">
        <v>65797000000</v>
      </c>
      <c r="R113" s="22">
        <v>66084000000</v>
      </c>
      <c r="S113" s="22">
        <v>66334000000</v>
      </c>
      <c r="T113" s="23"/>
    </row>
    <row r="114" spans="1:20" ht="17.25" customHeight="1">
      <c r="A114" s="28"/>
      <c r="B114" s="47" t="s">
        <v>214</v>
      </c>
      <c r="C114" s="26" t="s">
        <v>215</v>
      </c>
      <c r="D114" s="20"/>
      <c r="E114" s="21">
        <v>0</v>
      </c>
      <c r="F114" s="21">
        <v>0</v>
      </c>
      <c r="G114" s="21">
        <v>0</v>
      </c>
      <c r="H114" s="21">
        <v>59005000000</v>
      </c>
      <c r="I114" s="21">
        <v>60557000000</v>
      </c>
      <c r="J114" s="21">
        <v>0</v>
      </c>
      <c r="K114" s="21">
        <v>0</v>
      </c>
      <c r="L114" s="21">
        <v>0</v>
      </c>
      <c r="M114" s="21">
        <v>0</v>
      </c>
      <c r="N114" s="21">
        <v>0</v>
      </c>
      <c r="O114" s="22">
        <v>0</v>
      </c>
      <c r="P114" s="22">
        <v>0</v>
      </c>
      <c r="Q114" s="22">
        <v>0</v>
      </c>
      <c r="R114" s="22">
        <v>0</v>
      </c>
      <c r="S114" s="22">
        <v>0</v>
      </c>
      <c r="T114" s="23"/>
    </row>
    <row r="115" spans="1:20" ht="17.25" customHeight="1">
      <c r="A115" s="28"/>
      <c r="B115" s="47" t="s">
        <v>216</v>
      </c>
      <c r="C115" s="26" t="s">
        <v>217</v>
      </c>
      <c r="D115" s="20"/>
      <c r="E115" s="21">
        <v>0</v>
      </c>
      <c r="F115" s="21">
        <v>0</v>
      </c>
      <c r="G115" s="21">
        <v>0</v>
      </c>
      <c r="H115" s="21">
        <v>0</v>
      </c>
      <c r="I115" s="21">
        <v>149000000</v>
      </c>
      <c r="J115" s="21">
        <v>0</v>
      </c>
      <c r="K115" s="21">
        <v>0</v>
      </c>
      <c r="L115" s="21">
        <v>0</v>
      </c>
      <c r="M115" s="21">
        <v>0</v>
      </c>
      <c r="N115" s="21">
        <v>0</v>
      </c>
      <c r="O115" s="22">
        <v>0</v>
      </c>
      <c r="P115" s="22">
        <v>0</v>
      </c>
      <c r="Q115" s="22">
        <v>0</v>
      </c>
      <c r="R115" s="22">
        <v>0</v>
      </c>
      <c r="S115" s="22">
        <v>0</v>
      </c>
      <c r="T115" s="23"/>
    </row>
    <row r="116" spans="1:20" ht="17.25" customHeight="1">
      <c r="A116" s="28"/>
      <c r="B116" s="20" t="s">
        <v>218</v>
      </c>
      <c r="C116" s="26" t="s">
        <v>219</v>
      </c>
      <c r="D116" s="20"/>
      <c r="E116" s="21">
        <v>25676000000</v>
      </c>
      <c r="F116" s="21">
        <v>18429000000</v>
      </c>
      <c r="G116" s="21">
        <v>-12298000000</v>
      </c>
      <c r="H116" s="21">
        <v>-20130000000</v>
      </c>
      <c r="I116" s="21">
        <v>-31114000000</v>
      </c>
      <c r="J116" s="21">
        <v>-26563000000</v>
      </c>
      <c r="K116" s="21">
        <v>-23793000000</v>
      </c>
      <c r="L116" s="21">
        <v>-16681000000</v>
      </c>
      <c r="M116" s="21">
        <v>-6332000000</v>
      </c>
      <c r="N116" s="21">
        <v>566000000</v>
      </c>
      <c r="O116" s="22">
        <v>219000000</v>
      </c>
      <c r="P116" s="22">
        <v>3386000000</v>
      </c>
      <c r="Q116" s="22">
        <v>566000000</v>
      </c>
      <c r="R116" s="22">
        <v>932000000</v>
      </c>
      <c r="S116" s="22">
        <v>4236000000</v>
      </c>
      <c r="T116" s="23">
        <f t="shared" si="2"/>
        <v>4236000000</v>
      </c>
    </row>
    <row r="117" spans="1:20" ht="17.25" customHeight="1">
      <c r="A117" s="28"/>
      <c r="B117" s="47" t="s">
        <v>220</v>
      </c>
      <c r="C117" s="26"/>
      <c r="D117" s="20"/>
      <c r="E117" s="21">
        <v>0</v>
      </c>
      <c r="F117" s="21">
        <v>0</v>
      </c>
      <c r="G117" s="21">
        <v>0</v>
      </c>
      <c r="H117" s="21">
        <v>0</v>
      </c>
      <c r="I117" s="21">
        <v>0</v>
      </c>
      <c r="J117" s="21">
        <v>0</v>
      </c>
      <c r="K117" s="21">
        <v>0</v>
      </c>
      <c r="L117" s="21">
        <v>0</v>
      </c>
      <c r="M117" s="21">
        <v>0</v>
      </c>
      <c r="N117" s="21">
        <v>0</v>
      </c>
      <c r="O117" s="22">
        <v>0</v>
      </c>
      <c r="P117" s="22">
        <v>0</v>
      </c>
      <c r="Q117" s="22">
        <v>0</v>
      </c>
      <c r="R117" s="22">
        <v>0</v>
      </c>
      <c r="S117" s="22">
        <v>0</v>
      </c>
      <c r="T117" s="23"/>
    </row>
    <row r="118" spans="1:20" ht="17.25" customHeight="1">
      <c r="A118" s="28"/>
      <c r="B118" s="47" t="s">
        <v>221</v>
      </c>
      <c r="C118" s="26" t="s">
        <v>222</v>
      </c>
      <c r="D118" s="20"/>
      <c r="E118" s="21">
        <v>0</v>
      </c>
      <c r="F118" s="21">
        <v>0</v>
      </c>
      <c r="G118" s="21">
        <v>0</v>
      </c>
      <c r="H118" s="21">
        <v>1229000000</v>
      </c>
      <c r="I118" s="21">
        <v>1505000000</v>
      </c>
      <c r="J118" s="21">
        <v>0</v>
      </c>
      <c r="K118" s="21">
        <v>969000000</v>
      </c>
      <c r="L118" s="21">
        <v>0</v>
      </c>
      <c r="M118" s="21">
        <v>0</v>
      </c>
      <c r="N118" s="21">
        <v>0</v>
      </c>
      <c r="O118" s="22">
        <v>0</v>
      </c>
      <c r="P118" s="22">
        <v>0</v>
      </c>
      <c r="Q118" s="22">
        <v>0</v>
      </c>
      <c r="R118" s="22">
        <v>1820000000</v>
      </c>
      <c r="S118" s="22">
        <v>2006000000</v>
      </c>
      <c r="T118" s="23"/>
    </row>
    <row r="119" spans="1:20" ht="17.25" customHeight="1">
      <c r="A119" s="28"/>
      <c r="B119" s="24" t="s">
        <v>223</v>
      </c>
      <c r="C119" s="25" t="s">
        <v>224</v>
      </c>
      <c r="D119" s="24"/>
      <c r="E119" s="21">
        <v>61020000000</v>
      </c>
      <c r="F119" s="21">
        <v>74825000000</v>
      </c>
      <c r="G119" s="21">
        <v>48115000000</v>
      </c>
      <c r="H119" s="21">
        <v>40104000000</v>
      </c>
      <c r="I119" s="21">
        <v>31097000000</v>
      </c>
      <c r="J119" s="21">
        <v>36286000000</v>
      </c>
      <c r="K119" s="21">
        <v>43304000000</v>
      </c>
      <c r="L119" s="21">
        <v>51114000000</v>
      </c>
      <c r="M119" s="21">
        <v>69004000000</v>
      </c>
      <c r="N119" s="21">
        <v>77076000000</v>
      </c>
      <c r="O119" s="22">
        <v>76053000000</v>
      </c>
      <c r="P119" s="22">
        <v>80597000000</v>
      </c>
      <c r="Q119" s="22">
        <v>77076000000</v>
      </c>
      <c r="R119" s="22">
        <v>78550000000</v>
      </c>
      <c r="S119" s="22">
        <v>84523000000</v>
      </c>
      <c r="T119" s="23">
        <f t="shared" si="2"/>
        <v>84523000000</v>
      </c>
    </row>
    <row r="120" spans="1:20" ht="17.25" customHeight="1">
      <c r="A120" s="28"/>
      <c r="B120" s="24" t="s">
        <v>225</v>
      </c>
      <c r="C120" s="25" t="s">
        <v>226</v>
      </c>
      <c r="D120" s="24"/>
      <c r="E120" s="21">
        <v>61020000000</v>
      </c>
      <c r="F120" s="21">
        <v>74825000000</v>
      </c>
      <c r="G120" s="21">
        <v>48115000000</v>
      </c>
      <c r="H120" s="21">
        <v>40104000000</v>
      </c>
      <c r="I120" s="21">
        <v>31097000000</v>
      </c>
      <c r="J120" s="21">
        <v>36286000000</v>
      </c>
      <c r="K120" s="21">
        <v>39558000000</v>
      </c>
      <c r="L120" s="21">
        <v>46175000000</v>
      </c>
      <c r="M120" s="21">
        <v>57083000000</v>
      </c>
      <c r="N120" s="21">
        <v>66363000000</v>
      </c>
      <c r="O120" s="22">
        <v>64121000000</v>
      </c>
      <c r="P120" s="22">
        <v>68659000000</v>
      </c>
      <c r="Q120" s="22">
        <v>66363000000</v>
      </c>
      <c r="R120" s="22">
        <v>68836000000</v>
      </c>
      <c r="S120" s="22">
        <v>72576000000</v>
      </c>
      <c r="T120" s="23">
        <f t="shared" si="2"/>
        <v>72576000000</v>
      </c>
    </row>
    <row r="121" spans="1:20" ht="17.25" customHeight="1">
      <c r="A121" s="28"/>
      <c r="B121" s="24" t="s">
        <v>227</v>
      </c>
      <c r="C121" s="25" t="s">
        <v>228</v>
      </c>
      <c r="D121" s="24"/>
      <c r="E121" s="21">
        <v>79571000000</v>
      </c>
      <c r="F121" s="21">
        <v>92389000000</v>
      </c>
      <c r="G121" s="21">
        <v>70815000000</v>
      </c>
      <c r="H121" s="21">
        <v>69597000000</v>
      </c>
      <c r="I121" s="21">
        <v>63171000000</v>
      </c>
      <c r="J121" s="21">
        <v>72793000000</v>
      </c>
      <c r="K121" s="21">
        <v>77888000000</v>
      </c>
      <c r="L121" s="21">
        <v>86113000000</v>
      </c>
      <c r="M121" s="21">
        <v>108704000000</v>
      </c>
      <c r="N121" s="21">
        <v>121271000000</v>
      </c>
      <c r="O121" s="22">
        <v>112243000000</v>
      </c>
      <c r="P121" s="22">
        <v>118010000000</v>
      </c>
      <c r="Q121" s="22">
        <v>121271000000</v>
      </c>
      <c r="R121" s="22">
        <v>121876000000</v>
      </c>
      <c r="S121" s="22">
        <v>128683000000</v>
      </c>
      <c r="T121" s="23">
        <f t="shared" si="2"/>
        <v>128683000000</v>
      </c>
    </row>
    <row r="122" spans="1:20" ht="17.25" customHeight="1">
      <c r="A122" s="28"/>
      <c r="B122" s="24" t="s">
        <v>229</v>
      </c>
      <c r="C122" s="25" t="s">
        <v>230</v>
      </c>
      <c r="D122" s="24"/>
      <c r="E122" s="21">
        <v>44999000000</v>
      </c>
      <c r="F122" s="21">
        <v>55597000000</v>
      </c>
      <c r="G122" s="21">
        <v>31860000000</v>
      </c>
      <c r="H122" s="21">
        <v>26568000000</v>
      </c>
      <c r="I122" s="21">
        <v>16414000000</v>
      </c>
      <c r="J122" s="21">
        <v>13356000000</v>
      </c>
      <c r="K122" s="21">
        <v>22246000000</v>
      </c>
      <c r="L122" s="21">
        <v>29529000000</v>
      </c>
      <c r="M122" s="21">
        <v>46144000000</v>
      </c>
      <c r="N122" s="21">
        <v>52396000000</v>
      </c>
      <c r="O122" s="22">
        <v>47140000000</v>
      </c>
      <c r="P122" s="22">
        <v>50690000000</v>
      </c>
      <c r="Q122" s="22">
        <v>52396000000</v>
      </c>
      <c r="R122" s="22">
        <v>52649000000</v>
      </c>
      <c r="S122" s="22">
        <v>57664000000</v>
      </c>
      <c r="T122" s="23">
        <f t="shared" si="2"/>
        <v>57664000000</v>
      </c>
    </row>
    <row r="123" spans="1:20" ht="17.25" customHeight="1">
      <c r="A123" s="28"/>
      <c r="B123" s="47" t="s">
        <v>231</v>
      </c>
      <c r="C123" s="26" t="s">
        <v>232</v>
      </c>
      <c r="D123" s="24"/>
      <c r="E123" s="21">
        <v>12986000000</v>
      </c>
      <c r="F123" s="21">
        <v>11784000000</v>
      </c>
      <c r="G123" s="21">
        <v>-20526000000</v>
      </c>
      <c r="H123" s="21">
        <v>8632000000</v>
      </c>
      <c r="I123" s="21">
        <v>10577000000</v>
      </c>
      <c r="J123" s="21">
        <v>6362000000</v>
      </c>
      <c r="K123" s="21">
        <v>10582000000</v>
      </c>
      <c r="L123" s="21">
        <v>17273000000</v>
      </c>
      <c r="M123" s="21">
        <v>19388000000</v>
      </c>
      <c r="N123" s="21">
        <v>12824000000</v>
      </c>
      <c r="O123" s="22">
        <v>895000000</v>
      </c>
      <c r="P123" s="22">
        <v>7973000000</v>
      </c>
      <c r="Q123" s="22">
        <v>12824000000</v>
      </c>
      <c r="R123" s="22">
        <v>5060000000</v>
      </c>
      <c r="S123" s="22">
        <v>6666000000</v>
      </c>
      <c r="T123" s="23"/>
    </row>
    <row r="124" spans="1:20" ht="17.25" customHeight="1">
      <c r="A124" s="28"/>
      <c r="B124" s="24" t="s">
        <v>233</v>
      </c>
      <c r="C124" s="25" t="s">
        <v>234</v>
      </c>
      <c r="D124" s="24"/>
      <c r="E124" s="21">
        <v>61020000000</v>
      </c>
      <c r="F124" s="21">
        <v>74825000000</v>
      </c>
      <c r="G124" s="21">
        <v>48115000000</v>
      </c>
      <c r="H124" s="21">
        <v>40104000000</v>
      </c>
      <c r="I124" s="21">
        <v>31097000000</v>
      </c>
      <c r="J124" s="21">
        <v>36286000000</v>
      </c>
      <c r="K124" s="21">
        <v>43304000000</v>
      </c>
      <c r="L124" s="21">
        <v>51114000000</v>
      </c>
      <c r="M124" s="21">
        <v>69004000000</v>
      </c>
      <c r="N124" s="21">
        <v>77076000000</v>
      </c>
      <c r="O124" s="22">
        <v>76053000000</v>
      </c>
      <c r="P124" s="22">
        <v>80597000000</v>
      </c>
      <c r="Q124" s="22">
        <v>77076000000</v>
      </c>
      <c r="R124" s="22">
        <v>78550000000</v>
      </c>
      <c r="S124" s="22">
        <v>84523000000</v>
      </c>
      <c r="T124" s="23">
        <f t="shared" si="2"/>
        <v>84523000000</v>
      </c>
    </row>
    <row r="125" spans="1:20" ht="17.25" customHeight="1">
      <c r="A125" s="28"/>
      <c r="B125" s="24" t="s">
        <v>235</v>
      </c>
      <c r="C125" s="25" t="s">
        <v>236</v>
      </c>
      <c r="D125" s="24"/>
      <c r="E125" s="21">
        <v>11432000000</v>
      </c>
      <c r="F125" s="21">
        <v>9354000000</v>
      </c>
      <c r="G125" s="21">
        <v>13109000000</v>
      </c>
      <c r="H125" s="21">
        <v>13502000000</v>
      </c>
      <c r="I125" s="21">
        <v>15505000000</v>
      </c>
      <c r="J125" s="21">
        <v>19737000000</v>
      </c>
      <c r="K125" s="21">
        <v>17131000000</v>
      </c>
      <c r="L125" s="21">
        <v>21433000000</v>
      </c>
      <c r="M125" s="21">
        <v>25916000000</v>
      </c>
      <c r="N125" s="21">
        <v>19945000000</v>
      </c>
      <c r="O125" s="22">
        <v>26281000000</v>
      </c>
      <c r="P125" s="22">
        <v>26203000000</v>
      </c>
      <c r="Q125" s="22">
        <v>19945000000</v>
      </c>
      <c r="R125" s="22">
        <v>18657000000</v>
      </c>
      <c r="S125" s="22">
        <v>18741000000</v>
      </c>
      <c r="T125" s="23">
        <f t="shared" si="2"/>
        <v>18741000000</v>
      </c>
    </row>
    <row r="126" spans="1:19" ht="17.25" customHeight="1">
      <c r="A126" s="41"/>
      <c r="B126" s="52"/>
      <c r="C126" s="53"/>
      <c r="D126" s="52"/>
      <c r="E126" s="21"/>
      <c r="F126" s="21"/>
      <c r="G126" s="21"/>
      <c r="H126" s="21"/>
      <c r="I126" s="21"/>
      <c r="J126" s="21"/>
      <c r="K126" s="21"/>
      <c r="L126" s="21"/>
      <c r="M126" s="21"/>
      <c r="N126" s="21"/>
      <c r="O126" s="22"/>
      <c r="P126" s="22"/>
      <c r="Q126" s="22"/>
      <c r="R126" s="22"/>
      <c r="S126" s="22"/>
    </row>
    <row r="127" spans="1:20" ht="17.25" customHeight="1">
      <c r="A127" s="43" t="s">
        <v>237</v>
      </c>
      <c r="B127" s="44"/>
      <c r="C127" s="54"/>
      <c r="D127" s="44"/>
      <c r="E127" s="55"/>
      <c r="F127" s="55"/>
      <c r="G127" s="55"/>
      <c r="H127" s="55"/>
      <c r="I127" s="55"/>
      <c r="J127" s="55"/>
      <c r="K127" s="55"/>
      <c r="L127" s="55"/>
      <c r="M127" s="55"/>
      <c r="N127" s="55"/>
      <c r="O127" s="56"/>
      <c r="P127" s="56"/>
      <c r="Q127" s="56"/>
      <c r="R127" s="56"/>
      <c r="S127" s="56"/>
      <c r="T127" s="57" t="s">
        <v>5</v>
      </c>
    </row>
    <row r="128" spans="1:20" ht="17.25" customHeight="1">
      <c r="A128" s="29" t="s">
        <v>238</v>
      </c>
      <c r="B128" s="24"/>
      <c r="C128" s="25"/>
      <c r="D128" s="24"/>
      <c r="E128" s="21"/>
      <c r="F128" s="21"/>
      <c r="G128" s="21"/>
      <c r="H128" s="21"/>
      <c r="I128" s="21"/>
      <c r="J128" s="21"/>
      <c r="K128" s="21"/>
      <c r="L128" s="21"/>
      <c r="M128" s="21"/>
      <c r="N128" s="21"/>
      <c r="O128" s="22"/>
      <c r="P128" s="22"/>
      <c r="Q128" s="22"/>
      <c r="R128" s="22"/>
      <c r="S128" s="22"/>
      <c r="T128" s="58"/>
    </row>
    <row r="129" spans="1:20" ht="17.25" customHeight="1">
      <c r="A129" s="28"/>
      <c r="B129" s="26" t="s">
        <v>239</v>
      </c>
      <c r="C129" s="26" t="s">
        <v>70</v>
      </c>
      <c r="D129" s="20"/>
      <c r="E129" s="21">
        <v>9993000000</v>
      </c>
      <c r="F129" s="21">
        <v>8168000000</v>
      </c>
      <c r="G129" s="21">
        <v>12254000000</v>
      </c>
      <c r="H129" s="21">
        <v>12599000000</v>
      </c>
      <c r="I129" s="21">
        <v>14065000000</v>
      </c>
      <c r="J129" s="21">
        <v>17681000000</v>
      </c>
      <c r="K129" s="21">
        <v>14569000000</v>
      </c>
      <c r="L129" s="21">
        <v>18760000000</v>
      </c>
      <c r="M129" s="21">
        <v>23150000000</v>
      </c>
      <c r="N129" s="21">
        <v>16978000000</v>
      </c>
      <c r="O129" s="22">
        <v>12362000000</v>
      </c>
      <c r="P129" s="22">
        <v>17470000000</v>
      </c>
      <c r="Q129" s="22">
        <v>16978000000</v>
      </c>
      <c r="R129" s="22">
        <v>4466000000</v>
      </c>
      <c r="S129" s="22">
        <v>10843000000</v>
      </c>
      <c r="T129" s="59">
        <v>15459000000</v>
      </c>
    </row>
    <row r="130" spans="1:20" ht="17.25" customHeight="1">
      <c r="A130" s="28"/>
      <c r="B130" s="26" t="s">
        <v>35</v>
      </c>
      <c r="C130" s="60" t="s">
        <v>240</v>
      </c>
      <c r="D130" s="61"/>
      <c r="E130" s="62">
        <v>1439000000</v>
      </c>
      <c r="F130" s="62">
        <v>1186000000</v>
      </c>
      <c r="G130" s="62">
        <v>855000000</v>
      </c>
      <c r="H130" s="62">
        <v>903000000</v>
      </c>
      <c r="I130" s="62">
        <v>1440000000</v>
      </c>
      <c r="J130" s="62">
        <v>2056000000</v>
      </c>
      <c r="K130" s="62">
        <v>2562000000</v>
      </c>
      <c r="L130" s="62">
        <v>2673000000</v>
      </c>
      <c r="M130" s="62">
        <v>2766000000</v>
      </c>
      <c r="N130" s="62">
        <v>2967000000</v>
      </c>
      <c r="O130" s="22">
        <v>1404000000</v>
      </c>
      <c r="P130" s="22">
        <v>2170000000</v>
      </c>
      <c r="Q130" s="22">
        <v>2967000000</v>
      </c>
      <c r="R130" s="22">
        <v>710000000</v>
      </c>
      <c r="S130" s="22">
        <v>1719000000</v>
      </c>
      <c r="T130" s="59">
        <v>3282000000</v>
      </c>
    </row>
    <row r="131" spans="1:20" ht="17.25" customHeight="1">
      <c r="A131" s="28"/>
      <c r="B131" s="26" t="s">
        <v>39</v>
      </c>
      <c r="C131" s="26" t="s">
        <v>241</v>
      </c>
      <c r="D131" s="20"/>
      <c r="E131" s="21">
        <v>0</v>
      </c>
      <c r="F131" s="21">
        <v>0</v>
      </c>
      <c r="G131" s="21">
        <v>0</v>
      </c>
      <c r="H131" s="21">
        <v>0</v>
      </c>
      <c r="I131" s="21">
        <v>0</v>
      </c>
      <c r="J131" s="21">
        <v>0</v>
      </c>
      <c r="K131" s="21">
        <v>0</v>
      </c>
      <c r="L131" s="21">
        <v>0</v>
      </c>
      <c r="M131" s="21">
        <v>0</v>
      </c>
      <c r="N131" s="21">
        <v>0</v>
      </c>
      <c r="O131" s="22">
        <v>0</v>
      </c>
      <c r="P131" s="22">
        <v>0</v>
      </c>
      <c r="Q131" s="22">
        <v>0</v>
      </c>
      <c r="R131" s="22">
        <v>0</v>
      </c>
      <c r="S131" s="22">
        <v>0</v>
      </c>
      <c r="T131" s="59">
        <v>0</v>
      </c>
    </row>
    <row r="132" spans="1:20" ht="17.25" customHeight="1">
      <c r="A132" s="28"/>
      <c r="B132" s="26" t="s">
        <v>41</v>
      </c>
      <c r="C132" s="26" t="s">
        <v>242</v>
      </c>
      <c r="E132" s="21">
        <v>0</v>
      </c>
      <c r="F132" s="21">
        <v>0</v>
      </c>
      <c r="G132" s="21">
        <v>0</v>
      </c>
      <c r="H132" s="21">
        <v>0</v>
      </c>
      <c r="I132" s="21">
        <v>0</v>
      </c>
      <c r="J132" s="21">
        <v>0</v>
      </c>
      <c r="K132" s="21">
        <v>0</v>
      </c>
      <c r="L132" s="21">
        <v>0</v>
      </c>
      <c r="M132" s="21">
        <v>0</v>
      </c>
      <c r="N132" s="21">
        <v>0</v>
      </c>
      <c r="O132" s="22">
        <v>0</v>
      </c>
      <c r="P132" s="22">
        <v>0</v>
      </c>
      <c r="Q132" s="22">
        <v>0</v>
      </c>
      <c r="R132" s="22">
        <v>0</v>
      </c>
      <c r="S132" s="22">
        <v>0</v>
      </c>
      <c r="T132" s="59">
        <v>0</v>
      </c>
    </row>
    <row r="133" spans="1:20" ht="17.25" customHeight="1">
      <c r="A133" s="28"/>
      <c r="B133" s="26" t="s">
        <v>195</v>
      </c>
      <c r="C133" s="60" t="s">
        <v>196</v>
      </c>
      <c r="D133" s="61"/>
      <c r="E133" s="62">
        <v>336000000</v>
      </c>
      <c r="F133" s="62">
        <v>-1479000000</v>
      </c>
      <c r="G133" s="62">
        <v>-179000000</v>
      </c>
      <c r="H133" s="62">
        <v>219000000</v>
      </c>
      <c r="I133" s="62">
        <v>421000000</v>
      </c>
      <c r="J133" s="62">
        <v>935000000</v>
      </c>
      <c r="K133" s="62">
        <v>762000000</v>
      </c>
      <c r="L133" s="62">
        <v>-220000000</v>
      </c>
      <c r="M133" s="62">
        <v>2000000</v>
      </c>
      <c r="N133" s="62">
        <v>954000000</v>
      </c>
      <c r="O133" s="22">
        <v>416000000</v>
      </c>
      <c r="P133" s="22">
        <v>282000000</v>
      </c>
      <c r="Q133" s="22">
        <v>954000000</v>
      </c>
      <c r="R133" s="22">
        <v>38000000</v>
      </c>
      <c r="S133" s="22">
        <v>178000000</v>
      </c>
      <c r="T133" s="59">
        <v>716000000</v>
      </c>
    </row>
    <row r="134" spans="1:20" ht="17.25" customHeight="1">
      <c r="A134" s="28"/>
      <c r="B134" s="26" t="s">
        <v>243</v>
      </c>
      <c r="C134" s="26" t="s">
        <v>244</v>
      </c>
      <c r="D134" s="20"/>
      <c r="E134" s="21">
        <v>1756000000</v>
      </c>
      <c r="F134" s="21">
        <v>4788000000</v>
      </c>
      <c r="G134" s="21">
        <v>3501000000</v>
      </c>
      <c r="H134" s="21">
        <v>1454000000</v>
      </c>
      <c r="I134" s="21">
        <v>-292000000</v>
      </c>
      <c r="J134" s="21">
        <v>-572000000</v>
      </c>
      <c r="K134" s="21">
        <v>683000000</v>
      </c>
      <c r="L134" s="21">
        <v>-208000000</v>
      </c>
      <c r="M134" s="21">
        <v>-362000000</v>
      </c>
      <c r="N134" s="21">
        <v>-200000000</v>
      </c>
      <c r="O134" s="22">
        <v>-142000000</v>
      </c>
      <c r="P134" s="22">
        <v>-74000000</v>
      </c>
      <c r="Q134" s="22">
        <v>-200000000</v>
      </c>
      <c r="R134" s="22">
        <v>11000000</v>
      </c>
      <c r="S134" s="22">
        <v>33000000</v>
      </c>
      <c r="T134" s="59">
        <v>-25000000</v>
      </c>
    </row>
    <row r="135" spans="1:20" ht="17.25" customHeight="1">
      <c r="A135" s="28"/>
      <c r="B135" s="26" t="s">
        <v>245</v>
      </c>
      <c r="C135" s="26" t="s">
        <v>246</v>
      </c>
      <c r="D135" s="20"/>
      <c r="E135" s="21">
        <v>0</v>
      </c>
      <c r="F135" s="21">
        <v>0</v>
      </c>
      <c r="G135" s="21">
        <v>0</v>
      </c>
      <c r="H135" s="21">
        <v>0</v>
      </c>
      <c r="I135" s="21">
        <v>0</v>
      </c>
      <c r="J135" s="21">
        <v>0</v>
      </c>
      <c r="K135" s="21">
        <v>0</v>
      </c>
      <c r="L135" s="21">
        <v>0</v>
      </c>
      <c r="M135" s="21">
        <v>0</v>
      </c>
      <c r="N135" s="21">
        <v>0</v>
      </c>
      <c r="O135" s="22">
        <v>0</v>
      </c>
      <c r="P135" s="22">
        <v>0</v>
      </c>
      <c r="Q135" s="22">
        <v>0</v>
      </c>
      <c r="R135" s="22">
        <v>0</v>
      </c>
      <c r="S135" s="22">
        <v>0</v>
      </c>
      <c r="T135" s="59">
        <v>0</v>
      </c>
    </row>
    <row r="136" spans="1:20" ht="17.25" customHeight="1">
      <c r="A136" s="28"/>
      <c r="B136" s="26" t="s">
        <v>247</v>
      </c>
      <c r="C136" s="26" t="s">
        <v>248</v>
      </c>
      <c r="D136" s="20"/>
      <c r="E136" s="21">
        <v>187000000</v>
      </c>
      <c r="F136" s="21">
        <v>-687000000</v>
      </c>
      <c r="G136" s="21">
        <v>-1243000000</v>
      </c>
      <c r="H136" s="21">
        <v>-2071000000</v>
      </c>
      <c r="I136" s="21">
        <v>-1764000000</v>
      </c>
      <c r="J136" s="21">
        <v>-1569000000</v>
      </c>
      <c r="K136" s="21">
        <v>2215000000</v>
      </c>
      <c r="L136" s="21">
        <v>-2238000000</v>
      </c>
      <c r="M136" s="21">
        <v>-1451000000</v>
      </c>
      <c r="N136" s="21">
        <v>-1156000000</v>
      </c>
      <c r="O136" s="22">
        <v>1081000000</v>
      </c>
      <c r="P136" s="22">
        <v>3851000000</v>
      </c>
      <c r="Q136" s="22">
        <v>-1156000000</v>
      </c>
      <c r="R136" s="22">
        <v>6156000000</v>
      </c>
      <c r="S136" s="22">
        <v>1668000000</v>
      </c>
      <c r="T136" s="59">
        <v>-569000000</v>
      </c>
    </row>
    <row r="137" spans="1:20" ht="17.25" customHeight="1">
      <c r="A137" s="28"/>
      <c r="B137" s="26" t="s">
        <v>249</v>
      </c>
      <c r="C137" s="26" t="s">
        <v>250</v>
      </c>
      <c r="D137" s="20"/>
      <c r="E137" s="21">
        <v>0</v>
      </c>
      <c r="F137" s="21">
        <v>0</v>
      </c>
      <c r="G137" s="21">
        <v>0</v>
      </c>
      <c r="H137" s="21">
        <v>0</v>
      </c>
      <c r="I137" s="21">
        <v>0</v>
      </c>
      <c r="J137" s="21">
        <v>0</v>
      </c>
      <c r="K137" s="21">
        <v>0</v>
      </c>
      <c r="L137" s="21">
        <v>0</v>
      </c>
      <c r="M137" s="21">
        <v>-561000000</v>
      </c>
      <c r="N137" s="21">
        <v>184000000</v>
      </c>
      <c r="O137" s="22">
        <v>-29000000</v>
      </c>
      <c r="P137" s="22">
        <v>-79000000</v>
      </c>
      <c r="Q137" s="22">
        <v>184000000</v>
      </c>
      <c r="R137" s="22">
        <v>-473000000</v>
      </c>
      <c r="S137" s="22">
        <v>-506000000</v>
      </c>
      <c r="T137" s="59">
        <v>-293000000</v>
      </c>
    </row>
    <row r="138" spans="1:20" ht="17.25" customHeight="1">
      <c r="A138" s="28"/>
      <c r="B138" s="63" t="s">
        <v>251</v>
      </c>
      <c r="C138" s="26" t="s">
        <v>252</v>
      </c>
      <c r="D138" s="20"/>
      <c r="E138" s="21">
        <v>0</v>
      </c>
      <c r="F138" s="21">
        <v>0</v>
      </c>
      <c r="G138" s="21">
        <v>0</v>
      </c>
      <c r="H138" s="21">
        <v>0</v>
      </c>
      <c r="I138" s="21">
        <v>0</v>
      </c>
      <c r="J138" s="21">
        <v>0</v>
      </c>
      <c r="K138" s="21">
        <v>0</v>
      </c>
      <c r="L138" s="21">
        <v>0</v>
      </c>
      <c r="M138" s="21">
        <v>0</v>
      </c>
      <c r="N138" s="21">
        <v>0</v>
      </c>
      <c r="O138" s="22">
        <v>0</v>
      </c>
      <c r="P138" s="22">
        <v>0</v>
      </c>
      <c r="Q138" s="22">
        <v>0</v>
      </c>
      <c r="R138" s="22">
        <v>0</v>
      </c>
      <c r="S138" s="22">
        <v>0</v>
      </c>
      <c r="T138" s="59">
        <v>0</v>
      </c>
    </row>
    <row r="139" spans="1:20" ht="17.25" customHeight="1">
      <c r="A139" s="28"/>
      <c r="B139" s="26" t="s">
        <v>253</v>
      </c>
      <c r="C139" s="26" t="s">
        <v>254</v>
      </c>
      <c r="D139" s="20"/>
      <c r="E139" s="21">
        <v>412000000</v>
      </c>
      <c r="F139" s="21">
        <v>478000000</v>
      </c>
      <c r="G139" s="21">
        <v>-245000000</v>
      </c>
      <c r="H139" s="21">
        <v>-1405000000</v>
      </c>
      <c r="I139" s="21">
        <v>232000000</v>
      </c>
      <c r="J139" s="21">
        <v>153000000</v>
      </c>
      <c r="K139" s="21">
        <v>-422000000</v>
      </c>
      <c r="L139" s="21">
        <v>420000000</v>
      </c>
      <c r="M139" s="21">
        <v>-1259000000</v>
      </c>
      <c r="N139" s="21">
        <v>493000000</v>
      </c>
      <c r="O139" s="22">
        <v>865000000</v>
      </c>
      <c r="P139" s="22">
        <v>938000000</v>
      </c>
      <c r="Q139" s="22">
        <v>493000000</v>
      </c>
      <c r="R139" s="22">
        <v>-385000000</v>
      </c>
      <c r="S139" s="22">
        <v>-235000000</v>
      </c>
      <c r="T139" s="59">
        <v>-607000000</v>
      </c>
    </row>
    <row r="140" spans="1:20" ht="17.25" customHeight="1">
      <c r="A140" s="28"/>
      <c r="B140" s="26" t="s">
        <v>255</v>
      </c>
      <c r="C140" s="26" t="s">
        <v>256</v>
      </c>
      <c r="D140" s="20"/>
      <c r="E140" s="21">
        <v>0</v>
      </c>
      <c r="F140" s="21">
        <v>0</v>
      </c>
      <c r="G140" s="21">
        <v>0</v>
      </c>
      <c r="H140" s="21">
        <v>0</v>
      </c>
      <c r="I140" s="21">
        <v>0</v>
      </c>
      <c r="J140" s="21">
        <v>0</v>
      </c>
      <c r="K140" s="21">
        <v>0</v>
      </c>
      <c r="L140" s="21">
        <v>0</v>
      </c>
      <c r="M140" s="21">
        <v>58000000</v>
      </c>
      <c r="N140" s="21">
        <v>-31000000</v>
      </c>
      <c r="O140" s="22">
        <v>-266000000</v>
      </c>
      <c r="P140" s="22">
        <v>-380000000</v>
      </c>
      <c r="Q140" s="22">
        <v>-31000000</v>
      </c>
      <c r="R140" s="22">
        <v>-567000000</v>
      </c>
      <c r="S140" s="22">
        <v>118000000</v>
      </c>
      <c r="T140" s="59">
        <v>353000000</v>
      </c>
    </row>
    <row r="141" spans="1:20" ht="17.25" customHeight="1">
      <c r="A141" s="28"/>
      <c r="B141" s="26" t="s">
        <v>257</v>
      </c>
      <c r="C141" s="26" t="s">
        <v>258</v>
      </c>
      <c r="D141" s="20"/>
      <c r="E141" s="21">
        <v>35000000</v>
      </c>
      <c r="F141" s="21">
        <v>2063000000</v>
      </c>
      <c r="G141" s="21">
        <v>396000000</v>
      </c>
      <c r="H141" s="21">
        <v>-145000000</v>
      </c>
      <c r="I141" s="21">
        <v>-552000000</v>
      </c>
      <c r="J141" s="21">
        <v>-748000000</v>
      </c>
      <c r="K141" s="21">
        <v>-3371000000</v>
      </c>
      <c r="L141" s="21">
        <v>1295000000</v>
      </c>
      <c r="M141" s="21">
        <v>-1146000000</v>
      </c>
      <c r="N141" s="21">
        <v>410000000</v>
      </c>
      <c r="O141" s="22">
        <v>-599000000</v>
      </c>
      <c r="P141" s="22">
        <v>-107000000</v>
      </c>
      <c r="Q141" s="22">
        <v>410000000</v>
      </c>
      <c r="R141" s="22">
        <v>-1287000000</v>
      </c>
      <c r="S141" s="22">
        <v>-1119000000</v>
      </c>
      <c r="T141" s="59">
        <v>-110000000</v>
      </c>
    </row>
    <row r="142" spans="1:20" ht="17.25" customHeight="1">
      <c r="A142" s="28"/>
      <c r="B142" s="26" t="s">
        <v>259</v>
      </c>
      <c r="C142" s="26" t="s">
        <v>260</v>
      </c>
      <c r="D142" s="20"/>
      <c r="E142" s="21">
        <v>1639000000</v>
      </c>
      <c r="F142" s="21">
        <v>109000000</v>
      </c>
      <c r="G142" s="21">
        <v>0</v>
      </c>
      <c r="H142" s="21">
        <v>1224000000</v>
      </c>
      <c r="I142" s="21">
        <v>1123000000</v>
      </c>
      <c r="J142" s="21">
        <v>-271000000</v>
      </c>
      <c r="K142" s="21">
        <v>1400000000</v>
      </c>
      <c r="L142" s="21">
        <v>1184000000</v>
      </c>
      <c r="M142" s="21">
        <v>1356000000</v>
      </c>
      <c r="N142" s="21">
        <v>-74000000</v>
      </c>
      <c r="O142" s="22">
        <v>231000000</v>
      </c>
      <c r="P142" s="22">
        <v>406000000</v>
      </c>
      <c r="Q142" s="22">
        <v>-74000000</v>
      </c>
      <c r="R142" s="22">
        <v>-50000000</v>
      </c>
      <c r="S142" s="22">
        <v>-148000000</v>
      </c>
      <c r="T142" s="59">
        <v>-453000000</v>
      </c>
    </row>
    <row r="143" spans="1:20" ht="17.25" customHeight="1">
      <c r="A143" s="28"/>
      <c r="B143" s="26" t="s">
        <v>261</v>
      </c>
      <c r="C143" s="26" t="s">
        <v>262</v>
      </c>
      <c r="D143" s="20"/>
      <c r="E143" s="21">
        <v>0</v>
      </c>
      <c r="F143" s="21">
        <v>0</v>
      </c>
      <c r="G143" s="21">
        <v>1266000000</v>
      </c>
      <c r="H143" s="21">
        <v>1626000000</v>
      </c>
      <c r="I143" s="21">
        <v>3123000000</v>
      </c>
      <c r="J143" s="21">
        <v>3947000000</v>
      </c>
      <c r="K143" s="21">
        <v>639000000</v>
      </c>
      <c r="L143" s="21">
        <v>2407000000</v>
      </c>
      <c r="M143" s="21">
        <v>4441000000</v>
      </c>
      <c r="N143" s="21">
        <v>11101000000</v>
      </c>
      <c r="O143" s="22">
        <v>-968000000</v>
      </c>
      <c r="P143" s="22">
        <v>-528000000</v>
      </c>
      <c r="Q143" s="22">
        <v>11101000000</v>
      </c>
      <c r="R143" s="22">
        <v>-135000000</v>
      </c>
      <c r="S143" s="22">
        <v>713000000</v>
      </c>
      <c r="T143" s="59">
        <v>12782000000</v>
      </c>
    </row>
    <row r="144" spans="1:20" ht="17.25" customHeight="1">
      <c r="A144" s="28"/>
      <c r="B144" s="26" t="s">
        <v>263</v>
      </c>
      <c r="C144" s="26" t="s">
        <v>264</v>
      </c>
      <c r="D144" s="20"/>
      <c r="E144" s="21">
        <v>15797000000</v>
      </c>
      <c r="F144" s="21">
        <v>14626000000</v>
      </c>
      <c r="G144" s="21">
        <v>16605000000</v>
      </c>
      <c r="H144" s="21">
        <v>14404000000</v>
      </c>
      <c r="I144" s="21">
        <v>17796000000</v>
      </c>
      <c r="J144" s="21">
        <v>21612000000</v>
      </c>
      <c r="K144" s="21">
        <v>19037000000</v>
      </c>
      <c r="L144" s="21">
        <v>24073000000</v>
      </c>
      <c r="M144" s="21">
        <v>26994000000</v>
      </c>
      <c r="N144" s="21">
        <v>31626000000</v>
      </c>
      <c r="O144" s="22">
        <v>14355000000</v>
      </c>
      <c r="P144" s="22">
        <v>23949000000</v>
      </c>
      <c r="Q144" s="22">
        <v>31626000000</v>
      </c>
      <c r="R144" s="22">
        <v>8484000000</v>
      </c>
      <c r="S144" s="22">
        <v>13264000000</v>
      </c>
      <c r="T144" s="59">
        <v>30535000000</v>
      </c>
    </row>
    <row r="145" spans="1:20" ht="17.25" customHeight="1">
      <c r="A145" s="28"/>
      <c r="B145" s="26" t="s">
        <v>265</v>
      </c>
      <c r="C145" s="26" t="s">
        <v>266</v>
      </c>
      <c r="D145" s="20"/>
      <c r="E145" s="21">
        <v>0</v>
      </c>
      <c r="F145" s="21">
        <v>0</v>
      </c>
      <c r="G145" s="21">
        <v>0</v>
      </c>
      <c r="H145" s="21">
        <v>0</v>
      </c>
      <c r="I145" s="21">
        <v>0</v>
      </c>
      <c r="J145" s="21">
        <v>0</v>
      </c>
      <c r="K145" s="21">
        <v>0</v>
      </c>
      <c r="L145" s="21">
        <v>0</v>
      </c>
      <c r="M145" s="21">
        <v>0</v>
      </c>
      <c r="N145" s="21">
        <v>0</v>
      </c>
      <c r="O145" s="22">
        <v>0</v>
      </c>
      <c r="P145" s="22">
        <v>0</v>
      </c>
      <c r="Q145" s="22">
        <v>0</v>
      </c>
      <c r="R145" s="22">
        <v>0</v>
      </c>
      <c r="S145" s="22">
        <v>0</v>
      </c>
      <c r="T145" s="59">
        <v>0</v>
      </c>
    </row>
    <row r="146" spans="1:20" ht="17.25" customHeight="1">
      <c r="A146" s="28"/>
      <c r="B146" s="25" t="s">
        <v>267</v>
      </c>
      <c r="C146" s="25" t="s">
        <v>268</v>
      </c>
      <c r="D146" s="24"/>
      <c r="E146" s="21">
        <v>15797000000</v>
      </c>
      <c r="F146" s="21">
        <v>14626000000</v>
      </c>
      <c r="G146" s="21">
        <v>16605000000</v>
      </c>
      <c r="H146" s="21">
        <v>14404000000</v>
      </c>
      <c r="I146" s="21">
        <v>17796000000</v>
      </c>
      <c r="J146" s="21">
        <v>21612000000</v>
      </c>
      <c r="K146" s="21">
        <v>19037000000</v>
      </c>
      <c r="L146" s="21">
        <v>24073000000</v>
      </c>
      <c r="M146" s="21">
        <v>26994000000</v>
      </c>
      <c r="N146" s="21">
        <v>31626000000</v>
      </c>
      <c r="O146" s="22">
        <v>14355000000</v>
      </c>
      <c r="P146" s="22">
        <v>23949000000</v>
      </c>
      <c r="Q146" s="22">
        <v>31626000000</v>
      </c>
      <c r="R146" s="22">
        <v>8484000000</v>
      </c>
      <c r="S146" s="22">
        <v>13264000000</v>
      </c>
      <c r="T146" s="59">
        <v>30535000000</v>
      </c>
    </row>
    <row r="147" spans="1:20" ht="36" customHeight="1">
      <c r="A147" s="29" t="s">
        <v>269</v>
      </c>
      <c r="B147" s="24"/>
      <c r="C147" s="25"/>
      <c r="D147" s="24"/>
      <c r="E147" s="21"/>
      <c r="F147" s="21"/>
      <c r="G147" s="21"/>
      <c r="H147" s="21"/>
      <c r="I147" s="21"/>
      <c r="J147" s="21"/>
      <c r="K147" s="21"/>
      <c r="L147" s="21"/>
      <c r="M147" s="21"/>
      <c r="N147" s="21"/>
      <c r="O147" s="22"/>
      <c r="P147" s="22"/>
      <c r="Q147" s="22"/>
      <c r="R147" s="22"/>
      <c r="S147" s="22"/>
      <c r="T147" s="59"/>
    </row>
    <row r="148" spans="1:20" ht="17.25" customHeight="1">
      <c r="A148" s="28"/>
      <c r="B148" s="26" t="s">
        <v>270</v>
      </c>
      <c r="C148" s="26" t="s">
        <v>271</v>
      </c>
      <c r="D148" s="20"/>
      <c r="E148" s="21">
        <v>0</v>
      </c>
      <c r="F148" s="21">
        <v>0</v>
      </c>
      <c r="G148" s="21">
        <v>0</v>
      </c>
      <c r="H148" s="21">
        <v>0</v>
      </c>
      <c r="I148" s="21">
        <v>0</v>
      </c>
      <c r="J148" s="21">
        <v>0</v>
      </c>
      <c r="K148" s="21">
        <v>0</v>
      </c>
      <c r="L148" s="21">
        <v>0</v>
      </c>
      <c r="M148" s="21">
        <v>0</v>
      </c>
      <c r="N148" s="21">
        <v>0</v>
      </c>
      <c r="O148" s="22">
        <v>0</v>
      </c>
      <c r="P148" s="22">
        <v>0</v>
      </c>
      <c r="Q148" s="22">
        <v>0</v>
      </c>
      <c r="R148" s="22">
        <v>0</v>
      </c>
      <c r="S148" s="22">
        <v>0</v>
      </c>
      <c r="T148" s="59">
        <v>0</v>
      </c>
    </row>
    <row r="149" spans="1:20" ht="17.25" customHeight="1">
      <c r="A149" s="28"/>
      <c r="B149" s="26" t="s">
        <v>272</v>
      </c>
      <c r="C149" s="26" t="s">
        <v>273</v>
      </c>
      <c r="D149" s="20"/>
      <c r="E149" s="21">
        <v>0</v>
      </c>
      <c r="F149" s="21">
        <v>0</v>
      </c>
      <c r="G149" s="21">
        <v>0</v>
      </c>
      <c r="H149" s="21">
        <v>3877000000</v>
      </c>
      <c r="I149" s="21">
        <v>4736000000</v>
      </c>
      <c r="J149" s="21">
        <v>2597000000</v>
      </c>
      <c r="K149" s="21">
        <v>25997000000</v>
      </c>
      <c r="L149" s="21">
        <v>22578000000</v>
      </c>
      <c r="M149" s="21">
        <v>22777000000</v>
      </c>
      <c r="N149" s="21">
        <v>45275000000</v>
      </c>
      <c r="O149" s="22">
        <v>24257000000</v>
      </c>
      <c r="P149" s="22">
        <v>36439000000</v>
      </c>
      <c r="Q149" s="22">
        <v>45275000000</v>
      </c>
      <c r="R149" s="22">
        <v>14566000000</v>
      </c>
      <c r="S149" s="22">
        <v>23681000000</v>
      </c>
      <c r="T149" s="59">
        <v>44699000000</v>
      </c>
    </row>
    <row r="150" spans="1:20" s="12" customFormat="1" ht="17.25" customHeight="1">
      <c r="A150" s="28"/>
      <c r="B150" s="26" t="s">
        <v>274</v>
      </c>
      <c r="C150" s="26" t="s">
        <v>275</v>
      </c>
      <c r="D150" s="20"/>
      <c r="E150" s="21">
        <v>0</v>
      </c>
      <c r="F150" s="21">
        <v>0</v>
      </c>
      <c r="G150" s="21">
        <v>0</v>
      </c>
      <c r="H150" s="21">
        <v>0</v>
      </c>
      <c r="I150" s="21">
        <v>0</v>
      </c>
      <c r="J150" s="21">
        <v>0</v>
      </c>
      <c r="K150" s="21">
        <v>0</v>
      </c>
      <c r="L150" s="21">
        <v>0</v>
      </c>
      <c r="M150" s="21">
        <v>0</v>
      </c>
      <c r="N150" s="21">
        <v>0</v>
      </c>
      <c r="O150" s="22">
        <v>0</v>
      </c>
      <c r="P150" s="22">
        <v>0</v>
      </c>
      <c r="Q150" s="22">
        <v>0</v>
      </c>
      <c r="R150" s="22">
        <v>0</v>
      </c>
      <c r="S150" s="22">
        <v>0</v>
      </c>
      <c r="T150" s="59">
        <v>0</v>
      </c>
    </row>
    <row r="151" spans="1:20" ht="17.25" customHeight="1">
      <c r="A151" s="28"/>
      <c r="B151" s="26" t="s">
        <v>276</v>
      </c>
      <c r="C151" s="26" t="s">
        <v>277</v>
      </c>
      <c r="D151" s="20"/>
      <c r="E151" s="21">
        <v>-891000000</v>
      </c>
      <c r="F151" s="21">
        <v>-1109000000</v>
      </c>
      <c r="G151" s="21">
        <v>-812000000</v>
      </c>
      <c r="H151" s="21">
        <v>-1578000000</v>
      </c>
      <c r="I151" s="21">
        <v>-2264000000</v>
      </c>
      <c r="J151" s="21">
        <v>-3182000000</v>
      </c>
      <c r="K151" s="21">
        <v>-3119000000</v>
      </c>
      <c r="L151" s="21">
        <v>-1977000000</v>
      </c>
      <c r="M151" s="21">
        <v>-2355000000</v>
      </c>
      <c r="N151" s="21">
        <v>-2305000000</v>
      </c>
      <c r="O151" s="22">
        <v>-934000000</v>
      </c>
      <c r="P151" s="22">
        <v>-1683000000</v>
      </c>
      <c r="Q151" s="22">
        <v>-2305000000</v>
      </c>
      <c r="R151" s="22">
        <v>-603000000</v>
      </c>
      <c r="S151" s="22">
        <v>-1533000000</v>
      </c>
      <c r="T151" s="59">
        <v>-2904000000</v>
      </c>
    </row>
    <row r="152" spans="1:20" ht="17.25" customHeight="1">
      <c r="A152" s="28"/>
      <c r="B152" s="26" t="s">
        <v>278</v>
      </c>
      <c r="C152" s="26" t="s">
        <v>279</v>
      </c>
      <c r="D152" s="20"/>
      <c r="E152" s="21">
        <v>-1063000000</v>
      </c>
      <c r="F152" s="21">
        <v>-4000000</v>
      </c>
      <c r="G152" s="21">
        <v>-207000000</v>
      </c>
      <c r="H152" s="21">
        <v>-649000000</v>
      </c>
      <c r="I152" s="21">
        <v>-1150000000</v>
      </c>
      <c r="J152" s="21">
        <v>-8053000000</v>
      </c>
      <c r="K152" s="21">
        <v>-868000000</v>
      </c>
      <c r="L152" s="21">
        <v>-245000000</v>
      </c>
      <c r="M152" s="21">
        <v>-71000000</v>
      </c>
      <c r="N152" s="21">
        <v>-10112000000</v>
      </c>
      <c r="O152" s="22">
        <v>-9502000000</v>
      </c>
      <c r="P152" s="22">
        <v>-9586000000</v>
      </c>
      <c r="Q152" s="22">
        <v>-10112000000</v>
      </c>
      <c r="R152" s="22">
        <v>-1145000000</v>
      </c>
      <c r="S152" s="22">
        <v>-1456000000</v>
      </c>
      <c r="T152" s="59">
        <v>-2066000000</v>
      </c>
    </row>
    <row r="153" spans="1:20" ht="17.25" customHeight="1">
      <c r="A153" s="28"/>
      <c r="B153" s="26" t="s">
        <v>280</v>
      </c>
      <c r="C153" s="26" t="s">
        <v>281</v>
      </c>
      <c r="D153" s="20"/>
      <c r="E153" s="21">
        <v>0</v>
      </c>
      <c r="F153" s="21">
        <v>0</v>
      </c>
      <c r="G153" s="21">
        <v>0</v>
      </c>
      <c r="H153" s="21">
        <v>0</v>
      </c>
      <c r="I153" s="21">
        <v>0</v>
      </c>
      <c r="J153" s="21">
        <v>0</v>
      </c>
      <c r="K153" s="21">
        <v>-37780000000</v>
      </c>
      <c r="L153" s="21">
        <v>-30168000000</v>
      </c>
      <c r="M153" s="21">
        <v>-35993000000</v>
      </c>
      <c r="N153" s="21">
        <v>-57250000000</v>
      </c>
      <c r="O153" s="22">
        <v>-21346000000</v>
      </c>
      <c r="P153" s="22">
        <v>-45297000000</v>
      </c>
      <c r="Q153" s="22">
        <v>-57250000000</v>
      </c>
      <c r="R153" s="22">
        <v>-20138000000</v>
      </c>
      <c r="S153" s="22">
        <v>-30212000000</v>
      </c>
      <c r="T153" s="59">
        <v>-66116000000</v>
      </c>
    </row>
    <row r="154" spans="1:20" ht="17.25" customHeight="1">
      <c r="A154" s="28"/>
      <c r="B154" s="26" t="s">
        <v>282</v>
      </c>
      <c r="C154" s="26" t="s">
        <v>283</v>
      </c>
      <c r="D154" s="20"/>
      <c r="E154" s="21">
        <v>-89621000000</v>
      </c>
      <c r="F154" s="21">
        <v>-92495000000</v>
      </c>
      <c r="G154" s="21">
        <v>-68045000000</v>
      </c>
      <c r="H154" s="21">
        <v>-51117000000</v>
      </c>
      <c r="I154" s="21">
        <v>-36308000000</v>
      </c>
      <c r="J154" s="21">
        <v>-20954000000</v>
      </c>
      <c r="K154" s="21">
        <v>0</v>
      </c>
      <c r="L154" s="21">
        <v>0</v>
      </c>
      <c r="M154" s="21">
        <v>0</v>
      </c>
      <c r="N154" s="21">
        <v>0</v>
      </c>
      <c r="O154" s="22">
        <v>0</v>
      </c>
      <c r="P154" s="22">
        <v>0</v>
      </c>
      <c r="Q154" s="22">
        <v>0</v>
      </c>
      <c r="R154" s="22">
        <v>0</v>
      </c>
      <c r="S154" s="22">
        <v>0</v>
      </c>
      <c r="T154" s="59">
        <v>0</v>
      </c>
    </row>
    <row r="155" spans="1:20" ht="17.25" customHeight="1">
      <c r="A155" s="28"/>
      <c r="B155" s="26" t="s">
        <v>284</v>
      </c>
      <c r="C155" s="26" t="s">
        <v>285</v>
      </c>
      <c r="D155" s="20"/>
      <c r="E155" s="21">
        <v>0</v>
      </c>
      <c r="F155" s="21">
        <v>0</v>
      </c>
      <c r="G155" s="21">
        <v>0</v>
      </c>
      <c r="H155" s="21">
        <v>3117000000</v>
      </c>
      <c r="I155" s="21">
        <v>-376000000</v>
      </c>
      <c r="J155" s="21">
        <v>-127000000</v>
      </c>
      <c r="K155" s="21">
        <v>0</v>
      </c>
      <c r="L155" s="21">
        <v>-1502000000</v>
      </c>
      <c r="M155" s="21">
        <v>1026000000</v>
      </c>
      <c r="N155" s="21">
        <v>-394000000</v>
      </c>
      <c r="O155" s="22">
        <v>-358000000</v>
      </c>
      <c r="P155" s="22">
        <v>3000000</v>
      </c>
      <c r="Q155" s="22">
        <v>-394000000</v>
      </c>
      <c r="R155" s="22">
        <v>-399000000</v>
      </c>
      <c r="S155" s="22">
        <v>-792000000</v>
      </c>
      <c r="T155" s="59">
        <v>-828000000</v>
      </c>
    </row>
    <row r="156" spans="1:20" ht="17.25" customHeight="1">
      <c r="A156" s="28"/>
      <c r="B156" s="26" t="s">
        <v>286</v>
      </c>
      <c r="C156" s="26" t="s">
        <v>287</v>
      </c>
      <c r="D156" s="20"/>
      <c r="E156" s="21">
        <v>0</v>
      </c>
      <c r="F156" s="21">
        <v>0</v>
      </c>
      <c r="G156" s="21">
        <v>0</v>
      </c>
      <c r="H156" s="21">
        <v>0</v>
      </c>
      <c r="I156" s="21">
        <v>0</v>
      </c>
      <c r="J156" s="21">
        <v>0</v>
      </c>
      <c r="K156" s="21">
        <v>0</v>
      </c>
      <c r="L156" s="21">
        <v>0</v>
      </c>
      <c r="M156" s="21">
        <v>0</v>
      </c>
      <c r="N156" s="21">
        <v>0</v>
      </c>
      <c r="O156" s="22">
        <v>0</v>
      </c>
      <c r="P156" s="22">
        <v>0</v>
      </c>
      <c r="Q156" s="22">
        <v>0</v>
      </c>
      <c r="R156" s="22">
        <v>0</v>
      </c>
      <c r="S156" s="22">
        <v>0</v>
      </c>
      <c r="T156" s="59">
        <v>0</v>
      </c>
    </row>
    <row r="157" spans="1:20" ht="17.25" customHeight="1">
      <c r="A157" s="28"/>
      <c r="B157" s="25" t="s">
        <v>288</v>
      </c>
      <c r="C157" s="25" t="s">
        <v>289</v>
      </c>
      <c r="D157" s="24"/>
      <c r="E157" s="21">
        <v>-7213000000</v>
      </c>
      <c r="F157" s="21">
        <v>-2745000000</v>
      </c>
      <c r="G157" s="21">
        <v>15027000000</v>
      </c>
      <c r="H157" s="21">
        <v>8003000000</v>
      </c>
      <c r="I157" s="21">
        <v>6089000000</v>
      </c>
      <c r="J157" s="21">
        <v>-4587000000</v>
      </c>
      <c r="K157" s="21">
        <v>-15770000000</v>
      </c>
      <c r="L157" s="21">
        <v>-11314000000</v>
      </c>
      <c r="M157" s="21">
        <v>-14616000000</v>
      </c>
      <c r="N157" s="21">
        <v>-24786000000</v>
      </c>
      <c r="O157" s="22">
        <v>-7883000000</v>
      </c>
      <c r="P157" s="22">
        <v>-20124000000</v>
      </c>
      <c r="Q157" s="22">
        <v>-24786000000</v>
      </c>
      <c r="R157" s="22">
        <v>-7719000000</v>
      </c>
      <c r="S157" s="22">
        <v>-10312000000</v>
      </c>
      <c r="T157" s="59">
        <v>-27215000000</v>
      </c>
    </row>
    <row r="158" spans="1:20" ht="36" customHeight="1">
      <c r="A158" s="29" t="s">
        <v>290</v>
      </c>
      <c r="B158" s="24"/>
      <c r="C158" s="25"/>
      <c r="D158" s="24"/>
      <c r="E158" s="21"/>
      <c r="F158" s="21"/>
      <c r="G158" s="21"/>
      <c r="H158" s="21"/>
      <c r="I158" s="21"/>
      <c r="J158" s="21"/>
      <c r="K158" s="21"/>
      <c r="L158" s="21"/>
      <c r="M158" s="21"/>
      <c r="N158" s="21"/>
      <c r="O158" s="22"/>
      <c r="P158" s="22"/>
      <c r="Q158" s="22"/>
      <c r="R158" s="22"/>
      <c r="S158" s="22"/>
      <c r="T158" s="59"/>
    </row>
    <row r="159" spans="1:20" ht="17.25" customHeight="1">
      <c r="A159" s="28"/>
      <c r="B159" s="26" t="s">
        <v>291</v>
      </c>
      <c r="C159" s="26" t="s">
        <v>292</v>
      </c>
      <c r="D159" s="20"/>
      <c r="E159" s="21">
        <v>0</v>
      </c>
      <c r="F159" s="21">
        <v>0</v>
      </c>
      <c r="G159" s="21">
        <v>0</v>
      </c>
      <c r="H159" s="21">
        <v>0</v>
      </c>
      <c r="I159" s="21">
        <v>0</v>
      </c>
      <c r="J159" s="21">
        <v>0</v>
      </c>
      <c r="K159" s="21">
        <v>5974000000</v>
      </c>
      <c r="L159" s="21">
        <v>4167000000</v>
      </c>
      <c r="M159" s="21">
        <v>6774000000</v>
      </c>
      <c r="N159" s="21">
        <v>0</v>
      </c>
      <c r="O159" s="22">
        <v>0</v>
      </c>
      <c r="P159" s="22">
        <v>0</v>
      </c>
      <c r="Q159" s="22">
        <v>0</v>
      </c>
      <c r="R159" s="22">
        <v>0</v>
      </c>
      <c r="S159" s="22">
        <v>2232000000</v>
      </c>
      <c r="T159" s="59">
        <v>2232000000</v>
      </c>
    </row>
    <row r="160" spans="1:20" ht="17.25" customHeight="1">
      <c r="A160" s="28"/>
      <c r="B160" s="26" t="s">
        <v>293</v>
      </c>
      <c r="C160" s="26" t="s">
        <v>294</v>
      </c>
      <c r="D160" s="20"/>
      <c r="E160" s="21">
        <v>2120000000</v>
      </c>
      <c r="F160" s="21">
        <v>2748000000</v>
      </c>
      <c r="G160" s="21">
        <v>3109000000</v>
      </c>
      <c r="H160" s="21">
        <v>2101000000</v>
      </c>
      <c r="I160" s="21">
        <v>6782000000</v>
      </c>
      <c r="J160" s="21">
        <v>3494000000</v>
      </c>
      <c r="K160" s="21">
        <v>631000000</v>
      </c>
      <c r="L160" s="21">
        <v>2311000000</v>
      </c>
      <c r="M160" s="21">
        <v>2422000000</v>
      </c>
      <c r="N160" s="21">
        <v>1913000000</v>
      </c>
      <c r="O160" s="22">
        <v>544000000</v>
      </c>
      <c r="P160" s="22">
        <v>1635000000</v>
      </c>
      <c r="Q160" s="22">
        <v>1913000000</v>
      </c>
      <c r="R160" s="22">
        <v>417000000</v>
      </c>
      <c r="S160" s="22">
        <v>562000000</v>
      </c>
      <c r="T160" s="59">
        <v>1931000000</v>
      </c>
    </row>
    <row r="161" spans="1:20" ht="17.25" customHeight="1">
      <c r="A161" s="28"/>
      <c r="B161" s="26" t="s">
        <v>295</v>
      </c>
      <c r="C161" s="26" t="s">
        <v>296</v>
      </c>
      <c r="D161" s="20"/>
      <c r="E161" s="21">
        <v>0</v>
      </c>
      <c r="F161" s="21">
        <v>0</v>
      </c>
      <c r="G161" s="21">
        <v>0</v>
      </c>
      <c r="H161" s="21">
        <v>0</v>
      </c>
      <c r="I161" s="21">
        <v>0</v>
      </c>
      <c r="J161" s="21">
        <v>0</v>
      </c>
      <c r="K161" s="21">
        <v>-228000000</v>
      </c>
      <c r="L161" s="21">
        <v>-2986000000</v>
      </c>
      <c r="M161" s="21">
        <v>-814000000</v>
      </c>
      <c r="N161" s="21">
        <v>0</v>
      </c>
      <c r="O161" s="22">
        <v>0</v>
      </c>
      <c r="P161" s="22">
        <v>0</v>
      </c>
      <c r="Q161" s="22">
        <v>0</v>
      </c>
      <c r="R161" s="22">
        <v>0</v>
      </c>
      <c r="S161" s="22">
        <v>0</v>
      </c>
      <c r="T161" s="59">
        <v>0</v>
      </c>
    </row>
    <row r="162" spans="1:20" ht="17.25" customHeight="1">
      <c r="A162" s="28"/>
      <c r="B162" s="26" t="s">
        <v>297</v>
      </c>
      <c r="C162" s="26" t="s">
        <v>298</v>
      </c>
      <c r="D162" s="20"/>
      <c r="E162" s="21">
        <v>-6486000000</v>
      </c>
      <c r="F162" s="21">
        <v>-3383000000</v>
      </c>
      <c r="G162" s="21">
        <v>-8057000000</v>
      </c>
      <c r="H162" s="21">
        <v>-19207000000</v>
      </c>
      <c r="I162" s="21">
        <v>-27575000000</v>
      </c>
      <c r="J162" s="21">
        <v>-12533000000</v>
      </c>
      <c r="K162" s="21">
        <v>-9353000000</v>
      </c>
      <c r="L162" s="21">
        <v>-11269000000</v>
      </c>
      <c r="M162" s="21">
        <v>-11555000000</v>
      </c>
      <c r="N162" s="21">
        <v>-5029000000</v>
      </c>
      <c r="O162" s="22">
        <v>-2976000000</v>
      </c>
      <c r="P162" s="22">
        <v>-3999000000</v>
      </c>
      <c r="Q162" s="22">
        <v>-5029000000</v>
      </c>
      <c r="R162" s="22">
        <v>-1632000000</v>
      </c>
      <c r="S162" s="22">
        <v>-3290000000</v>
      </c>
      <c r="T162" s="59">
        <v>-5343000000</v>
      </c>
    </row>
    <row r="163" spans="1:20" ht="17.25" customHeight="1">
      <c r="A163" s="28"/>
      <c r="B163" s="26" t="s">
        <v>299</v>
      </c>
      <c r="C163" s="26" t="s">
        <v>300</v>
      </c>
      <c r="D163" s="20"/>
      <c r="E163" s="21">
        <v>-857000000</v>
      </c>
      <c r="F163" s="21">
        <v>-1729000000</v>
      </c>
      <c r="G163" s="21">
        <v>-36112000000</v>
      </c>
      <c r="H163" s="21">
        <v>-3545000000</v>
      </c>
      <c r="I163" s="21">
        <v>-3805000000</v>
      </c>
      <c r="J163" s="21">
        <v>-4015000000</v>
      </c>
      <c r="K163" s="21">
        <v>-4468000000</v>
      </c>
      <c r="L163" s="21">
        <v>-4578000000</v>
      </c>
      <c r="M163" s="21">
        <v>-5180000000</v>
      </c>
      <c r="N163" s="21">
        <v>-6385000000</v>
      </c>
      <c r="O163" s="22">
        <v>-3024000000</v>
      </c>
      <c r="P163" s="22">
        <v>-4707000000</v>
      </c>
      <c r="Q163" s="22">
        <v>-6385000000</v>
      </c>
      <c r="R163" s="22">
        <v>-1676000000</v>
      </c>
      <c r="S163" s="22">
        <v>-3609000000</v>
      </c>
      <c r="T163" s="59">
        <v>-6970000000</v>
      </c>
    </row>
    <row r="164" spans="1:20" ht="17.25" customHeight="1">
      <c r="A164" s="28"/>
      <c r="B164" s="26" t="s">
        <v>301</v>
      </c>
      <c r="C164" s="26" t="s">
        <v>302</v>
      </c>
      <c r="D164" s="20"/>
      <c r="E164" s="21">
        <v>0</v>
      </c>
      <c r="F164" s="21">
        <v>0</v>
      </c>
      <c r="G164" s="21">
        <v>-18000000</v>
      </c>
      <c r="H164" s="21">
        <v>89000000</v>
      </c>
      <c r="I164" s="21">
        <v>54000000</v>
      </c>
      <c r="J164" s="21">
        <v>120000000</v>
      </c>
      <c r="K164" s="21">
        <v>-19000000</v>
      </c>
      <c r="L164" s="21">
        <v>-936000000</v>
      </c>
      <c r="M164" s="21">
        <v>-23000000</v>
      </c>
      <c r="N164" s="21">
        <v>93000000</v>
      </c>
      <c r="O164" s="22">
        <v>74000000</v>
      </c>
      <c r="P164" s="22">
        <v>84000000</v>
      </c>
      <c r="Q164" s="22">
        <v>93000000</v>
      </c>
      <c r="R164" s="22">
        <v>177000000</v>
      </c>
      <c r="S164" s="22">
        <v>170000000</v>
      </c>
      <c r="T164" s="59">
        <v>189000000</v>
      </c>
    </row>
    <row r="165" spans="1:20" ht="17.25" customHeight="1">
      <c r="A165" s="28"/>
      <c r="B165" s="26" t="s">
        <v>303</v>
      </c>
      <c r="C165" s="26" t="s">
        <v>287</v>
      </c>
      <c r="D165" s="20"/>
      <c r="E165" s="21">
        <v>0</v>
      </c>
      <c r="F165" s="21">
        <v>0</v>
      </c>
      <c r="G165" s="21">
        <v>0</v>
      </c>
      <c r="H165" s="21">
        <v>0</v>
      </c>
      <c r="I165" s="21">
        <v>0</v>
      </c>
      <c r="J165" s="21">
        <v>0</v>
      </c>
      <c r="K165" s="21">
        <v>0</v>
      </c>
      <c r="L165" s="21">
        <v>0</v>
      </c>
      <c r="M165" s="21">
        <v>0</v>
      </c>
      <c r="N165" s="21">
        <v>0</v>
      </c>
      <c r="O165" s="22">
        <v>0</v>
      </c>
      <c r="P165" s="22">
        <v>0</v>
      </c>
      <c r="Q165" s="22">
        <v>0</v>
      </c>
      <c r="R165" s="22">
        <v>0</v>
      </c>
      <c r="S165" s="22">
        <v>0</v>
      </c>
      <c r="T165" s="59">
        <v>0</v>
      </c>
    </row>
    <row r="166" spans="1:20" ht="17.25" customHeight="1">
      <c r="A166" s="28"/>
      <c r="B166" s="25" t="s">
        <v>304</v>
      </c>
      <c r="C166" s="25" t="s">
        <v>305</v>
      </c>
      <c r="D166" s="24"/>
      <c r="E166" s="21">
        <v>-5223000000</v>
      </c>
      <c r="F166" s="21">
        <v>-2364000000</v>
      </c>
      <c r="G166" s="21">
        <v>-41078000000</v>
      </c>
      <c r="H166" s="21">
        <v>-20562000000</v>
      </c>
      <c r="I166" s="21">
        <v>-24544000000</v>
      </c>
      <c r="J166" s="21">
        <v>-12934000000</v>
      </c>
      <c r="K166" s="21">
        <v>-7463000000</v>
      </c>
      <c r="L166" s="21">
        <v>-13291000000</v>
      </c>
      <c r="M166" s="21">
        <v>-8376000000</v>
      </c>
      <c r="N166" s="21">
        <v>-9408000000</v>
      </c>
      <c r="O166" s="22">
        <v>-5382000000</v>
      </c>
      <c r="P166" s="22">
        <v>-6987000000</v>
      </c>
      <c r="Q166" s="22">
        <v>-9408000000</v>
      </c>
      <c r="R166" s="22">
        <v>-2714000000</v>
      </c>
      <c r="S166" s="22">
        <v>-3935000000</v>
      </c>
      <c r="T166" s="59">
        <v>-7961000000</v>
      </c>
    </row>
    <row r="167" spans="1:20" ht="38.25" customHeight="1">
      <c r="A167" s="29" t="s">
        <v>306</v>
      </c>
      <c r="B167" s="24"/>
      <c r="C167" s="25"/>
      <c r="D167" s="24"/>
      <c r="E167" s="21"/>
      <c r="F167" s="21"/>
      <c r="G167" s="21"/>
      <c r="H167" s="21"/>
      <c r="I167" s="21"/>
      <c r="J167" s="21"/>
      <c r="K167" s="21"/>
      <c r="L167" s="21"/>
      <c r="M167" s="21"/>
      <c r="N167" s="21"/>
      <c r="O167" s="22"/>
      <c r="P167" s="22"/>
      <c r="Q167" s="22"/>
      <c r="R167" s="22"/>
      <c r="S167" s="22"/>
      <c r="T167" s="59"/>
    </row>
    <row r="168" spans="1:20" ht="17.25" customHeight="1">
      <c r="A168" s="28"/>
      <c r="B168" s="20" t="s">
        <v>307</v>
      </c>
      <c r="C168" s="26" t="s">
        <v>308</v>
      </c>
      <c r="D168" s="20"/>
      <c r="E168" s="21">
        <v>61000000</v>
      </c>
      <c r="F168" s="21">
        <v>27000000</v>
      </c>
      <c r="G168" s="21">
        <v>-7000000</v>
      </c>
      <c r="H168" s="21">
        <v>18000000</v>
      </c>
      <c r="I168" s="21">
        <v>56000000</v>
      </c>
      <c r="J168" s="21">
        <v>137000000</v>
      </c>
      <c r="K168" s="21">
        <v>-67000000</v>
      </c>
      <c r="L168" s="21">
        <v>-39000000</v>
      </c>
      <c r="M168" s="21">
        <v>103000000</v>
      </c>
      <c r="N168" s="21">
        <v>-104000000</v>
      </c>
      <c r="O168" s="22">
        <v>-90000000</v>
      </c>
      <c r="P168" s="22">
        <v>-60000000</v>
      </c>
      <c r="Q168" s="22">
        <v>-104000000</v>
      </c>
      <c r="R168" s="22">
        <v>47000000</v>
      </c>
      <c r="S168" s="22">
        <v>62000000</v>
      </c>
      <c r="T168" s="59">
        <v>48000000</v>
      </c>
    </row>
    <row r="169" spans="1:20" ht="17.25" customHeight="1">
      <c r="A169" s="28"/>
      <c r="B169" s="20" t="s">
        <v>309</v>
      </c>
      <c r="C169" s="26" t="s">
        <v>310</v>
      </c>
      <c r="D169" s="20"/>
      <c r="E169" s="21">
        <v>3422000000</v>
      </c>
      <c r="F169" s="21">
        <v>9544000000</v>
      </c>
      <c r="G169" s="21">
        <v>-9453000000</v>
      </c>
      <c r="H169" s="21">
        <v>1863000000</v>
      </c>
      <c r="I169" s="21">
        <v>-603000000</v>
      </c>
      <c r="J169" s="21">
        <v>4228000000</v>
      </c>
      <c r="K169" s="21">
        <v>-4263000000</v>
      </c>
      <c r="L169" s="21">
        <v>-571000000</v>
      </c>
      <c r="M169" s="21">
        <v>4105000000</v>
      </c>
      <c r="N169" s="21">
        <v>-2672000000</v>
      </c>
      <c r="O169" s="22">
        <v>1000000000</v>
      </c>
      <c r="P169" s="22">
        <v>-3222000000</v>
      </c>
      <c r="Q169" s="22">
        <v>-2672000000</v>
      </c>
      <c r="R169" s="22">
        <v>-1902000000</v>
      </c>
      <c r="S169" s="22">
        <v>-921000000</v>
      </c>
      <c r="T169" s="59">
        <v>-4593000000</v>
      </c>
    </row>
    <row r="170" spans="1:20" ht="17.25" customHeight="1">
      <c r="A170" s="28"/>
      <c r="B170" s="20" t="s">
        <v>311</v>
      </c>
      <c r="C170" s="26" t="s">
        <v>312</v>
      </c>
      <c r="D170" s="20"/>
      <c r="E170" s="21">
        <v>3016000000</v>
      </c>
      <c r="F170" s="21">
        <v>6438000000</v>
      </c>
      <c r="G170" s="21">
        <v>14304000000</v>
      </c>
      <c r="H170" s="21">
        <v>4851000000</v>
      </c>
      <c r="I170" s="21">
        <v>6714000000</v>
      </c>
      <c r="J170" s="21">
        <v>6111000000</v>
      </c>
      <c r="K170" s="21">
        <v>10339000000</v>
      </c>
      <c r="L170" s="21">
        <v>6076000000</v>
      </c>
      <c r="M170" s="21">
        <v>5505000000</v>
      </c>
      <c r="N170" s="21">
        <v>9610000000</v>
      </c>
      <c r="O170" s="22">
        <v>9610000000</v>
      </c>
      <c r="P170" s="22">
        <v>9610000000</v>
      </c>
      <c r="Q170" s="22">
        <v>9610000000</v>
      </c>
      <c r="R170" s="22">
        <v>6938000000</v>
      </c>
      <c r="S170" s="22">
        <v>6938000000</v>
      </c>
      <c r="T170" s="59">
        <v>6938000000</v>
      </c>
    </row>
    <row r="171" spans="1:20" ht="17.25" customHeight="1">
      <c r="A171" s="28"/>
      <c r="B171" s="20" t="s">
        <v>313</v>
      </c>
      <c r="C171" s="26" t="s">
        <v>314</v>
      </c>
      <c r="D171" s="20"/>
      <c r="E171" s="21">
        <v>6438000000</v>
      </c>
      <c r="F171" s="21">
        <v>15982000000</v>
      </c>
      <c r="G171" s="21">
        <v>4851000000</v>
      </c>
      <c r="H171" s="21">
        <v>6714000000</v>
      </c>
      <c r="I171" s="21">
        <v>6111000000</v>
      </c>
      <c r="J171" s="21">
        <v>10339000000</v>
      </c>
      <c r="K171" s="21">
        <v>6076000000</v>
      </c>
      <c r="L171" s="21">
        <v>5505000000</v>
      </c>
      <c r="M171" s="21">
        <v>9610000000</v>
      </c>
      <c r="N171" s="21">
        <v>6938000000</v>
      </c>
      <c r="O171" s="22">
        <v>10610000000</v>
      </c>
      <c r="P171" s="22">
        <v>6388000000</v>
      </c>
      <c r="Q171" s="22">
        <v>6938000000</v>
      </c>
      <c r="R171" s="22">
        <v>5036000000</v>
      </c>
      <c r="S171" s="22">
        <v>6017000000</v>
      </c>
      <c r="T171" s="59">
        <v>2345000000</v>
      </c>
    </row>
    <row r="172" spans="1:20" ht="17.25" customHeight="1">
      <c r="A172" s="28"/>
      <c r="B172" s="20" t="s">
        <v>315</v>
      </c>
      <c r="C172" s="26" t="s">
        <v>316</v>
      </c>
      <c r="D172" s="20"/>
      <c r="E172" s="21">
        <v>0</v>
      </c>
      <c r="F172" s="21">
        <v>25046000000</v>
      </c>
      <c r="G172" s="21">
        <v>12839000000</v>
      </c>
      <c r="H172" s="21">
        <v>14552000000</v>
      </c>
      <c r="I172" s="21">
        <v>19776000000</v>
      </c>
      <c r="J172" s="21">
        <v>24492000000</v>
      </c>
      <c r="K172" s="21">
        <v>25385000000</v>
      </c>
      <c r="L172" s="21">
        <v>26311000</v>
      </c>
      <c r="M172" s="21">
        <v>31935000000</v>
      </c>
      <c r="N172" s="21">
        <v>34877000000</v>
      </c>
      <c r="O172" s="22">
        <v>0</v>
      </c>
      <c r="P172" s="22">
        <v>0</v>
      </c>
      <c r="Q172" s="22">
        <v>0</v>
      </c>
      <c r="R172" s="22">
        <v>0</v>
      </c>
      <c r="S172" s="22">
        <v>0</v>
      </c>
      <c r="T172" s="59">
        <v>0</v>
      </c>
    </row>
    <row r="173" spans="1:20" ht="17.25" customHeight="1">
      <c r="A173" s="28"/>
      <c r="B173" s="20" t="s">
        <v>317</v>
      </c>
      <c r="C173" s="26" t="s">
        <v>318</v>
      </c>
      <c r="D173" s="20"/>
      <c r="E173" s="21">
        <v>0</v>
      </c>
      <c r="F173" s="21">
        <v>11789000000</v>
      </c>
      <c r="G173" s="21">
        <v>26949000000</v>
      </c>
      <c r="H173" s="21">
        <v>29730000000</v>
      </c>
      <c r="I173" s="21">
        <v>31346000000</v>
      </c>
      <c r="J173" s="21">
        <v>35928000000</v>
      </c>
      <c r="K173" s="21">
        <v>33052000000</v>
      </c>
      <c r="L173" s="21">
        <v>36173000</v>
      </c>
      <c r="M173" s="21">
        <v>38008000000</v>
      </c>
      <c r="N173" s="21">
        <v>38846000000</v>
      </c>
      <c r="O173" s="22">
        <v>0</v>
      </c>
      <c r="P173" s="22">
        <v>0</v>
      </c>
      <c r="Q173" s="22">
        <v>0</v>
      </c>
      <c r="R173" s="22">
        <v>0</v>
      </c>
      <c r="S173" s="22">
        <v>0</v>
      </c>
      <c r="T173" s="59">
        <v>0</v>
      </c>
    </row>
    <row r="174" spans="1:20" ht="18">
      <c r="A174" s="29"/>
      <c r="B174" s="24"/>
      <c r="C174" s="25"/>
      <c r="D174" s="24"/>
      <c r="E174" s="42"/>
      <c r="F174" s="42"/>
      <c r="G174" s="42"/>
      <c r="H174" s="42"/>
      <c r="I174" s="42"/>
      <c r="J174" s="42"/>
      <c r="K174" s="42"/>
      <c r="L174" s="42"/>
      <c r="M174" s="42"/>
      <c r="N174" s="42"/>
      <c r="O174" s="42"/>
      <c r="P174" s="42"/>
      <c r="Q174" s="42"/>
      <c r="R174" s="42"/>
      <c r="S174" s="42"/>
      <c r="T174" s="64"/>
    </row>
  </sheetData>
  <sheetProtection/>
  <mergeCells count="1">
    <mergeCell ref="N1:T1"/>
  </mergeCells>
  <dataValidations count="1">
    <dataValidation allowBlank="1" showErrorMessage="1" promptTitle="Ticker Symbol" prompt="&#10;Enter your ticker symbol here to change the table values&#10;" sqref="A2:A3"/>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Jae Jun</dc:creator>
  <cp:keywords/>
  <dc:description/>
  <cp:lastModifiedBy>Jae Jun</cp:lastModifiedBy>
  <dcterms:created xsi:type="dcterms:W3CDTF">2013-03-06T08:33:57Z</dcterms:created>
  <dcterms:modified xsi:type="dcterms:W3CDTF">2013-03-06T08:36:20Z</dcterms:modified>
  <cp:category/>
  <cp:version/>
  <cp:contentType/>
  <cp:contentStatus/>
</cp:coreProperties>
</file>